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S:\Technical info\Confirmations REACH &amp; ROHS &amp; Availability &amp; Conflict Minerals &amp; others\Conflict Minerals\"/>
    </mc:Choice>
  </mc:AlternateContent>
  <xr:revisionPtr revIDLastSave="0" documentId="8_{AEC67958-BDA3-4C7B-A0D3-8BF5A11AAE7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578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7" i="9"/>
  <c r="A348" i="9"/>
  <c r="A349" i="9"/>
  <c r="A350" i="9"/>
  <c r="A351" i="9"/>
  <c r="A352" i="9"/>
  <c r="A353" i="9"/>
  <c r="A354" i="9"/>
  <c r="A355" i="9"/>
  <c r="A356" i="9"/>
  <c r="A357" i="9"/>
  <c r="A358" i="9"/>
  <c r="A359" i="9"/>
  <c r="A360" i="9"/>
  <c r="A361" i="9"/>
  <c r="A362" i="9"/>
  <c r="E4" i="8"/>
  <c r="B5" i="5"/>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D5" i="7"/>
  <c r="E5" i="7"/>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J5" i="8"/>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<sst xmlns="http://schemas.openxmlformats.org/spreadsheetml/2006/main" count="28499" uniqueCount="20174">
  <si>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</si>
  <si>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</si>
  <si>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</si>
  <si>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</si>
  <si>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</si>
  <si>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</si>
  <si>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</si>
  <si>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</si>
  <si>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</si>
  <si>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</si>
  <si>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</si>
  <si>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</si>
  <si>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</si>
  <si>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</si>
  <si>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</si>
  <si>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</si>
  <si>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</si>
  <si>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</si>
  <si>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</si>
  <si>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</si>
  <si>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</si>
  <si>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</si>
  <si>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</si>
  <si>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</si>
  <si>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</si>
  <si>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</si>
  <si>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</si>
  <si>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</si>
  <si>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</si>
  <si>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</si>
  <si>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</si>
  <si>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</si>
  <si>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</si>
  <si>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</si>
  <si>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</si>
  <si>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</si>
  <si>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</si>
  <si>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</si>
  <si>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</si>
  <si>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</si>
  <si>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</si>
  <si>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</si>
  <si>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</si>
  <si>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</si>
  <si>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</si>
  <si>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</si>
  <si>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</si>
  <si>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</si>
  <si>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</si>
  <si>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</si>
  <si>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</si>
  <si>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</si>
  <si>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</si>
  <si>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</si>
  <si>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</si>
  <si>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</si>
  <si>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</si>
  <si>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</si>
  <si>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</si>
  <si>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</si>
  <si>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</si>
  <si>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</si>
  <si>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</si>
  <si>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</si>
  <si>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</si>
  <si>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</si>
  <si>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</si>
  <si>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</si>
  <si>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</si>
  <si>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</si>
  <si>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</si>
  <si>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</si>
  <si>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</si>
  <si>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</si>
  <si>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</si>
  <si>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</si>
  <si>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</si>
  <si>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</si>
  <si>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</si>
  <si>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</si>
  <si>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</si>
  <si>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</si>
  <si>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</si>
  <si>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</si>
  <si>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</si>
  <si>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</si>
  <si>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</si>
  <si>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</si>
  <si>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</si>
  <si>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</si>
  <si>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</si>
  <si>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</si>
  <si>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</si>
  <si>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</si>
  <si>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</si>
  <si>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</si>
  <si>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</si>
  <si>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</si>
  <si>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</si>
  <si>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</si>
  <si>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</si>
  <si>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</si>
  <si>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</si>
  <si>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</si>
  <si>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</si>
  <si>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</si>
  <si>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</si>
  <si>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</si>
  <si>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</si>
  <si>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</si>
  <si>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</si>
  <si>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</si>
  <si>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</si>
  <si>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</si>
  <si>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</si>
  <si>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</si>
  <si>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</si>
  <si>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</si>
  <si>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</si>
  <si>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</si>
  <si>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</si>
  <si>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</si>
  <si>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</si>
  <si>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</si>
  <si>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</si>
  <si>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</si>
  <si>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</si>
  <si>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</si>
  <si>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</si>
  <si>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</si>
  <si>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</si>
  <si>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</si>
  <si>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</si>
  <si>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</si>
  <si>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</si>
  <si>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</si>
  <si>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</si>
  <si>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</si>
  <si>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</si>
  <si>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</si>
  <si>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</si>
  <si>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</si>
  <si>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</si>
  <si>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</si>
  <si>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</si>
  <si>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</si>
  <si>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</si>
  <si>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</si>
  <si>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</si>
  <si>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</si>
  <si>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</si>
  <si>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</si>
  <si>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</si>
  <si>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</si>
  <si>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</si>
  <si>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</si>
  <si>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</si>
  <si>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</si>
  <si>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</si>
  <si>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</si>
  <si>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</si>
  <si>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</si>
  <si>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</si>
  <si>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</si>
  <si>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</si>
  <si>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</si>
  <si>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</si>
  <si>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</si>
  <si>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</si>
  <si>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</si>
  <si>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</si>
  <si>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</si>
  <si>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</si>
  <si>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</si>
  <si>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</si>
  <si>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</si>
  <si>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</si>
  <si>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</si>
  <si>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</si>
  <si>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</si>
  <si>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</si>
  <si>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</si>
  <si>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</si>
  <si>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</si>
  <si>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</si>
  <si>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</si>
  <si>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</si>
  <si>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</si>
  <si>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</si>
  <si>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</si>
  <si>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</si>
  <si>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</si>
  <si>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</si>
  <si>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</si>
  <si>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</si>
  <si>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</si>
  <si>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</si>
  <si>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</si>
  <si>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</si>
  <si>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</si>
  <si>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</si>
  <si>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</si>
  <si>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</si>
  <si>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</si>
  <si>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</si>
  <si>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</si>
  <si>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</si>
  <si>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</si>
  <si>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</si>
  <si>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</si>
  <si>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</si>
  <si>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</si>
  <si>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</si>
  <si>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</si>
  <si>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</si>
  <si>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</si>
  <si>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</si>
  <si>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</si>
  <si>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</si>
  <si>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</si>
  <si>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</si>
  <si>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</si>
  <si>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</si>
  <si>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</si>
  <si>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</si>
  <si>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</si>
  <si>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</si>
  <si>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</si>
  <si>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</si>
  <si>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</si>
  <si>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</si>
  <si>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</si>
  <si>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</si>
  <si>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</si>
  <si>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</si>
  <si>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</si>
  <si>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</si>
  <si>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</si>
  <si>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</si>
  <si>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</si>
  <si>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</si>
  <si>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</si>
  <si>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</si>
  <si>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</si>
  <si>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</si>
  <si>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</si>
  <si>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</si>
  <si>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</si>
  <si>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</si>
  <si>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</si>
  <si>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</si>
  <si>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</si>
  <si>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</si>
  <si>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</si>
  <si>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</si>
  <si>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</si>
  <si>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</si>
  <si>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</si>
  <si>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</si>
  <si>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</si>
  <si>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</si>
  <si>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</si>
  <si>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</si>
  <si>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</si>
  <si>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</si>
  <si>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</si>
  <si>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</si>
  <si>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</si>
  <si>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</si>
  <si>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</si>
  <si>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</si>
  <si>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</si>
  <si>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</si>
  <si>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</si>
  <si>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</si>
  <si>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</si>
  <si>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</si>
  <si>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</si>
  <si>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</si>
  <si>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</si>
  <si>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</si>
  <si>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</si>
  <si>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</si>
  <si>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</si>
  <si>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</si>
  <si>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</si>
  <si>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</si>
  <si>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</si>
  <si>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</si>
  <si>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</si>
  <si>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</si>
  <si>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</si>
  <si>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</si>
  <si>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</si>
  <si>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</si>
  <si>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</si>
  <si>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</si>
  <si>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</si>
  <si>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</si>
  <si>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</si>
  <si>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</si>
  <si>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</si>
  <si>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</si>
  <si>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</si>
  <si>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</si>
  <si>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</si>
  <si>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</si>
  <si>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</si>
  <si>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</si>
  <si>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</si>
  <si>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</si>
  <si>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</si>
  <si>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</si>
  <si>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</si>
  <si>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</si>
  <si>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</si>
  <si>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</si>
  <si>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</si>
  <si>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</si>
  <si>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</si>
  <si>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</si>
  <si>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</si>
  <si>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</si>
  <si>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</si>
  <si>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</si>
  <si>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</si>
  <si>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</si>
  <si>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</si>
  <si>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</si>
  <si>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</si>
  <si>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</si>
  <si>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</si>
  <si>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</si>
  <si>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</si>
  <si>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</si>
  <si>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</si>
  <si>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</si>
  <si>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</si>
  <si>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</si>
  <si>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</si>
  <si>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</si>
  <si>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</si>
  <si>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</si>
  <si>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</si>
  <si>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</si>
  <si>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</si>
  <si>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</si>
  <si>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</si>
  <si>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</si>
  <si>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</si>
  <si>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</si>
  <si>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</si>
  <si>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</si>
  <si>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</si>
  <si>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</si>
  <si>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</si>
  <si>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</si>
  <si>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</si>
  <si>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</si>
  <si>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</si>
  <si>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</si>
  <si>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</si>
  <si>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</si>
  <si>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</si>
  <si>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</si>
  <si>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</si>
  <si>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</si>
  <si>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</si>
  <si>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</si>
  <si>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</si>
  <si>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</si>
  <si>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</si>
  <si>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</si>
  <si>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</si>
  <si>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</si>
  <si>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</si>
  <si>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</si>
  <si>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</si>
  <si>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</si>
  <si>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</si>
  <si>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</si>
  <si>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</si>
  <si>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</si>
  <si>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</si>
  <si>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</si>
  <si>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</si>
  <si>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</si>
  <si>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</si>
  <si>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</si>
  <si>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</si>
  <si>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</si>
  <si>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</si>
  <si>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</si>
  <si>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</si>
  <si>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</si>
  <si>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</si>
  <si>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</si>
  <si>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</si>
  <si>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</si>
  <si>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</si>
  <si>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</si>
  <si>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</si>
  <si>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</si>
  <si>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</si>
  <si>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</si>
  <si>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</si>
  <si>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</si>
  <si>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</si>
  <si>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</si>
  <si>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</si>
  <si>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</si>
  <si>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</si>
  <si>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</si>
  <si>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</si>
  <si>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</si>
  <si>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</si>
  <si>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</si>
  <si>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</si>
  <si>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</si>
  <si>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</si>
  <si>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</si>
  <si>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</si>
  <si>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</si>
  <si>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</si>
  <si>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</si>
  <si>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</si>
  <si>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</si>
  <si>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</si>
  <si>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</si>
  <si>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</si>
  <si>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</si>
  <si>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</si>
  <si>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</si>
  <si>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</si>
  <si>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</si>
  <si>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</si>
  <si>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</si>
  <si>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</si>
  <si>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</si>
  <si>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</si>
  <si>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</si>
  <si>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</si>
  <si>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</si>
  <si>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</si>
  <si>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</si>
  <si>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</si>
  <si>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</si>
  <si>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</si>
  <si>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</si>
  <si>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</si>
  <si>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</si>
  <si>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</si>
  <si>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</si>
  <si>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</si>
  <si>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</si>
  <si>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</si>
  <si>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</si>
  <si>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</si>
  <si>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</si>
  <si>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</si>
  <si>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</si>
  <si>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</si>
  <si>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</si>
  <si>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</si>
  <si>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</si>
  <si>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</si>
  <si>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</si>
  <si>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</si>
  <si>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</si>
  <si>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</si>
  <si>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</si>
  <si>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</si>
  <si>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</si>
  <si>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</si>
  <si>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</si>
  <si>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</si>
  <si>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</si>
  <si>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</si>
  <si>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</si>
  <si>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</si>
  <si>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</si>
  <si>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</si>
  <si>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</si>
  <si>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</si>
  <si>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</si>
  <si>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</si>
  <si>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</si>
  <si>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</si>
  <si>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</si>
  <si>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</si>
  <si>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</si>
  <si>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</si>
  <si>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</si>
  <si>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</si>
  <si>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</si>
  <si>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</si>
  <si>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</si>
  <si>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</si>
  <si>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</si>
  <si>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</si>
  <si>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</si>
  <si>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</si>
  <si>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</si>
  <si>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</si>
  <si>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</si>
  <si>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</si>
  <si>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</si>
  <si>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</si>
  <si>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</si>
  <si>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</si>
  <si>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</si>
  <si>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</si>
  <si>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</si>
  <si>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</si>
  <si>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</si>
  <si>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</si>
  <si>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</si>
  <si>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</si>
  <si>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</si>
  <si>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</si>
  <si>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</si>
  <si>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</si>
  <si>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</si>
  <si>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</si>
  <si>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</si>
  <si>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</si>
  <si>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</si>
  <si>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</si>
  <si>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</si>
  <si>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</si>
  <si>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</si>
  <si>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</si>
  <si>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</si>
  <si>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</si>
  <si>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</si>
  <si>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</si>
  <si>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</si>
  <si>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</si>
  <si>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</si>
  <si>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</si>
  <si>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</si>
  <si>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</si>
  <si>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</si>
  <si>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</si>
  <si>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</si>
  <si>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</si>
  <si>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</si>
  <si>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</si>
  <si>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</si>
  <si>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</si>
  <si>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</si>
  <si>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</si>
  <si>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</si>
  <si>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</si>
  <si>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</si>
  <si>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</si>
  <si>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</si>
  <si>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</si>
  <si>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</si>
  <si>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</si>
  <si>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</si>
  <si>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</si>
  <si>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</si>
  <si>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</si>
  <si>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</si>
  <si>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</si>
  <si>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</si>
  <si>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</si>
  <si>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</si>
  <si>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</si>
  <si>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</si>
  <si>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</si>
  <si>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</si>
  <si>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</si>
  <si>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</si>
  <si>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</si>
  <si>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</si>
  <si>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</si>
  <si>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</si>
  <si>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</si>
  <si>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</si>
  <si>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</si>
  <si>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</si>
  <si>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</si>
  <si>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</si>
  <si>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</si>
  <si>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</si>
  <si>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</si>
  <si>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</si>
  <si>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</si>
  <si>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</si>
  <si>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</si>
  <si>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</si>
  <si>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</si>
  <si>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</si>
  <si>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</si>
  <si>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</si>
  <si>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</si>
  <si>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</si>
  <si>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</si>
  <si>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</si>
  <si>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</si>
  <si>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</si>
  <si>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</si>
  <si>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</si>
  <si>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</si>
  <si>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</si>
  <si>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</si>
  <si>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</si>
  <si>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</si>
  <si>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</si>
  <si>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</si>
  <si>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</si>
  <si>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</si>
  <si>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</si>
  <si>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</si>
  <si>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</si>
  <si>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</si>
  <si>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</si>
  <si>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</si>
  <si>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</si>
  <si>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</si>
  <si>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</si>
  <si>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</si>
  <si>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</si>
  <si>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</si>
  <si>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</si>
  <si>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</si>
  <si>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</si>
  <si>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</si>
  <si>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</si>
  <si>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</si>
  <si>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</si>
  <si>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</si>
  <si>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</si>
  <si>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</si>
  <si>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</si>
  <si>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</si>
  <si>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</si>
  <si>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</si>
  <si>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</si>
  <si>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</si>
  <si>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</si>
  <si>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</si>
  <si>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</si>
  <si>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</si>
  <si>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</si>
  <si>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</si>
  <si>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</si>
  <si>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</si>
  <si>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</si>
  <si>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</si>
  <si>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</si>
  <si>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</si>
  <si>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</si>
  <si>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</si>
  <si>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</si>
  <si>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</si>
  <si>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</si>
  <si>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</si>
  <si>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</si>
  <si>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</si>
  <si>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</si>
  <si>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</si>
  <si>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</si>
  <si>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</si>
  <si>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</si>
  <si>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</si>
  <si>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</si>
  <si>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</si>
  <si>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</si>
  <si>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</si>
  <si>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</si>
  <si>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</si>
  <si>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</si>
  <si>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</si>
  <si>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</si>
  <si>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</si>
  <si>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</si>
  <si>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</si>
  <si>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</si>
  <si>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</si>
  <si>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</si>
  <si>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</si>
  <si>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</si>
  <si>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</si>
  <si>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</si>
  <si>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</si>
  <si>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</si>
  <si>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</si>
  <si>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</si>
  <si>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</si>
  <si>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</si>
  <si>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</si>
  <si>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</si>
  <si>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</si>
  <si>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</si>
  <si>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</si>
  <si>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</si>
  <si>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</si>
  <si>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</si>
  <si>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</si>
  <si>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</si>
  <si>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</si>
  <si>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</si>
  <si>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</si>
  <si>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</si>
  <si>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</si>
  <si>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</si>
  <si>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</si>
  <si>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</si>
  <si>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</si>
  <si>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</si>
  <si>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</si>
  <si>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</si>
  <si>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</si>
  <si>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</si>
  <si>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</si>
  <si>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</si>
  <si>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</si>
  <si>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</si>
  <si>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</si>
  <si>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</si>
  <si>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</si>
  <si>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</si>
  <si>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</si>
  <si>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</si>
  <si>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</si>
  <si>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</si>
  <si>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</si>
  <si>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</si>
  <si>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</si>
  <si>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</si>
  <si>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</si>
  <si>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</si>
  <si>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</si>
  <si>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</si>
  <si>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</si>
  <si>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</si>
  <si>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</si>
  <si>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</si>
  <si>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</si>
  <si>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</si>
  <si>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</si>
  <si>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</si>
  <si>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</si>
  <si>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</si>
  <si>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</si>
  <si>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</si>
  <si>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</si>
  <si>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</si>
  <si>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</si>
  <si>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</si>
  <si>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</si>
  <si>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</si>
  <si>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</si>
  <si>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</si>
  <si>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</si>
  <si>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</si>
  <si>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</si>
  <si>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</si>
  <si>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</si>
  <si>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</si>
  <si>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</si>
  <si>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</si>
  <si>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</si>
  <si>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</si>
  <si>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</si>
  <si>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</si>
  <si>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</si>
  <si>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</si>
  <si>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</si>
  <si>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</si>
  <si>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</si>
  <si>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</si>
  <si>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</si>
  <si>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</si>
  <si>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</si>
  <si>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</si>
  <si>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</si>
  <si>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</si>
  <si>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</si>
  <si>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</si>
  <si>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</si>
  <si>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</si>
  <si>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</si>
  <si>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</si>
  <si>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</si>
  <si>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</si>
  <si>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</si>
  <si>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</si>
  <si>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</si>
  <si>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</si>
  <si>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</si>
  <si>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</si>
  <si>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</si>
  <si>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</si>
  <si>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</si>
  <si>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</si>
  <si>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</si>
  <si>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</si>
  <si>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</si>
  <si>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</si>
  <si>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</si>
  <si>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</si>
  <si>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</si>
  <si>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</si>
  <si>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</si>
  <si>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</si>
  <si>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</si>
  <si>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</si>
  <si>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</si>
  <si>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</si>
  <si>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</si>
  <si>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</si>
  <si>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</si>
  <si>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</si>
  <si>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</si>
  <si>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</si>
  <si>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</si>
  <si>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</si>
  <si>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</si>
  <si>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</si>
  <si>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</si>
  <si>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</si>
  <si>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</si>
  <si>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</si>
  <si>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</si>
  <si>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</si>
  <si>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</si>
  <si>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</si>
  <si>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</si>
  <si>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</si>
  <si>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</si>
  <si>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</si>
  <si>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</si>
  <si>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</si>
  <si>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</si>
  <si>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</si>
  <si>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</si>
  <si>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</si>
  <si>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</si>
  <si>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</si>
  <si>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</si>
  <si>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</si>
  <si>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</si>
  <si>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</si>
  <si>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</si>
  <si>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</si>
  <si>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</si>
  <si>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</si>
  <si>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</si>
  <si>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</si>
  <si>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</si>
  <si>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</si>
  <si>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</si>
  <si>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</si>
  <si>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</si>
  <si>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</si>
  <si>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</si>
  <si>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</si>
  <si>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</si>
  <si>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</si>
  <si>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</si>
  <si>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</si>
  <si>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</si>
  <si>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</si>
  <si>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</si>
  <si>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</si>
  <si>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</si>
  <si>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</si>
  <si>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</si>
  <si>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</si>
  <si>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</si>
  <si>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</si>
  <si>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</si>
  <si>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</si>
  <si>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</si>
  <si>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</si>
  <si>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</si>
  <si>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</si>
  <si>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</si>
  <si>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</si>
  <si>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</si>
  <si>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</si>
  <si>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</si>
  <si>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</si>
  <si>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</si>
  <si>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</si>
  <si>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</si>
  <si>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</si>
  <si>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</si>
  <si>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</si>
  <si>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</si>
  <si>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</si>
  <si>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</si>
  <si>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</si>
  <si>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</si>
  <si>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</si>
  <si>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</si>
  <si>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</si>
  <si>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</si>
  <si>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</si>
  <si>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</si>
  <si>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</si>
  <si>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</si>
  <si>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</si>
  <si>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</si>
  <si>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</si>
  <si>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</si>
  <si>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</si>
  <si>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</si>
  <si>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</si>
  <si>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</si>
  <si>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</si>
  <si>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</si>
  <si>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</si>
  <si>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</si>
  <si>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</si>
  <si>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</si>
  <si>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</si>
  <si>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</si>
  <si>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</si>
  <si>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</si>
  <si>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</si>
  <si>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</si>
  <si>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</si>
  <si>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</si>
  <si>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</si>
  <si>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</si>
  <si>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</si>
  <si>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</si>
  <si>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</si>
  <si>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</si>
  <si>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</si>
  <si>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</si>
  <si>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</si>
  <si>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</si>
  <si>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</si>
  <si>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</si>
  <si>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</si>
  <si>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</si>
  <si>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</si>
  <si>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</si>
  <si>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</si>
  <si>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</si>
  <si>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</si>
  <si>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</si>
  <si>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</si>
  <si>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</si>
  <si>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</si>
  <si>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</si>
  <si>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</si>
  <si>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</si>
  <si>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</si>
  <si>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</si>
  <si>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</si>
  <si>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</si>
  <si>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</si>
  <si>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</si>
  <si>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</si>
  <si>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</si>
  <si>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</si>
  <si>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</si>
  <si>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</si>
  <si>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</si>
  <si>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</si>
  <si>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</si>
  <si>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</si>
  <si>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</si>
  <si>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</si>
  <si>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</si>
  <si>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</si>
  <si>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</si>
  <si>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</si>
  <si>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</si>
  <si>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</si>
  <si>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</si>
  <si>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</si>
  <si>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</si>
  <si>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</si>
  <si>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</si>
  <si>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</si>
  <si>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</si>
  <si>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</si>
  <si>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</si>
  <si>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</si>
  <si>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</si>
  <si>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</si>
  <si>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</si>
  <si>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</si>
  <si>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</si>
  <si>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</si>
  <si>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</si>
  <si>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</si>
  <si>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</si>
  <si>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</si>
  <si>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</si>
  <si>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</si>
  <si>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</si>
  <si>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</si>
  <si>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</si>
  <si>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</si>
  <si>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</si>
  <si>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</si>
  <si>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</si>
  <si>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</si>
  <si>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</si>
  <si>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</si>
  <si>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</si>
  <si>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</si>
  <si>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</si>
  <si>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</si>
  <si>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</si>
  <si>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</si>
  <si>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</si>
  <si>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</si>
  <si>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</si>
  <si>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</si>
  <si>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</si>
  <si>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</si>
  <si>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</si>
  <si>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</si>
  <si>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</si>
  <si>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</si>
  <si>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</si>
  <si>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</si>
  <si>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</si>
  <si>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</si>
  <si>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</si>
  <si>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</si>
  <si>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</si>
  <si>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</si>
  <si>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</si>
  <si>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</si>
  <si>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</si>
  <si>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</si>
  <si>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</si>
  <si>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</si>
  <si>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</si>
  <si>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</si>
  <si>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</si>
  <si>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</si>
  <si>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</si>
  <si>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</si>
  <si>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</si>
  <si>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</si>
  <si>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</si>
  <si>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</si>
  <si>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</si>
  <si>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</si>
  <si>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</si>
  <si>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</si>
  <si>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</si>
  <si>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</si>
  <si>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</si>
  <si>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</si>
  <si>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</si>
  <si>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</si>
  <si>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</si>
  <si>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</si>
  <si>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</si>
  <si>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</si>
  <si>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</si>
  <si>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</si>
  <si>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</si>
  <si>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</si>
  <si>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</si>
  <si>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</si>
  <si>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</si>
  <si>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</si>
  <si>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</si>
  <si>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</si>
  <si>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</si>
  <si>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</si>
  <si>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</si>
  <si>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</si>
  <si>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</si>
  <si>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</si>
  <si>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</si>
  <si>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</si>
  <si>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</si>
  <si>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</si>
  <si>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</si>
  <si>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</si>
  <si>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</si>
  <si>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</si>
  <si>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</si>
  <si>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</si>
  <si>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</si>
  <si>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</si>
  <si>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</si>
  <si>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</si>
  <si>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</si>
  <si>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</si>
  <si>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</si>
  <si>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</si>
  <si>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</si>
  <si>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</si>
  <si>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</si>
  <si>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</si>
  <si>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</si>
  <si>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</si>
  <si>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</si>
  <si>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</si>
  <si>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</si>
  <si>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</si>
  <si>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</si>
  <si>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</si>
  <si>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</si>
  <si>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</si>
  <si>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</si>
  <si>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</si>
  <si>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</si>
  <si>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</si>
  <si>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</si>
  <si>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</si>
  <si>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</si>
  <si>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</si>
  <si>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</si>
  <si>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</si>
  <si>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</si>
  <si>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</si>
  <si>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</si>
  <si>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</si>
  <si>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</si>
  <si>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</si>
  <si>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</si>
  <si>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</si>
  <si>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</si>
  <si>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</si>
  <si>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</si>
  <si>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</si>
  <si>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</si>
  <si>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</si>
  <si>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</si>
  <si>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</si>
  <si>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</si>
  <si>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</si>
  <si>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</si>
  <si>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</si>
  <si>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</si>
  <si>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</si>
  <si>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</si>
  <si>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</si>
  <si>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</si>
  <si>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</si>
  <si>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</si>
  <si>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</si>
  <si>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</si>
  <si>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</si>
  <si>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</si>
  <si>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</si>
  <si>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</si>
  <si>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</si>
  <si>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</si>
  <si>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</si>
  <si>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</si>
  <si>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</si>
  <si>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</si>
  <si>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</si>
  <si>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</si>
  <si>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</si>
  <si>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</si>
  <si>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</si>
  <si>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</si>
  <si>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</si>
  <si>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</si>
  <si>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</si>
  <si>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</si>
  <si>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</si>
  <si>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</si>
  <si>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</si>
  <si>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</si>
  <si>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</si>
  <si>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</si>
  <si>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</si>
  <si>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</si>
  <si>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</si>
  <si>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</si>
  <si>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</si>
  <si>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</si>
  <si>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</si>
  <si>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</si>
  <si>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</si>
  <si>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</si>
  <si>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</si>
  <si>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</si>
  <si>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</si>
  <si>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</si>
  <si>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</si>
  <si>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</si>
  <si>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</si>
  <si>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</si>
  <si>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</si>
  <si>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</si>
  <si>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</si>
  <si>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</si>
  <si>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</si>
  <si>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</si>
  <si>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</si>
  <si>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</si>
  <si>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</si>
  <si>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</si>
  <si>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</si>
  <si>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</si>
  <si>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</si>
  <si>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</si>
  <si>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</si>
  <si>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</si>
  <si>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</si>
  <si>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</si>
  <si>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</si>
  <si>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</si>
  <si>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</si>
  <si>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</si>
  <si>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</si>
  <si>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</si>
  <si>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</si>
  <si>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</si>
  <si>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</si>
  <si>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</si>
  <si>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</si>
  <si>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</si>
  <si>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</si>
  <si>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</si>
  <si>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</si>
  <si>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</si>
  <si>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</si>
  <si>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</si>
  <si>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</si>
  <si>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</si>
  <si>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</si>
  <si>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</si>
  <si>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</si>
  <si>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</si>
  <si>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</si>
  <si>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</si>
  <si>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</si>
  <si>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</si>
  <si>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</si>
  <si>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</si>
  <si>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</si>
  <si>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</si>
  <si>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</si>
  <si>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</si>
  <si>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</si>
  <si>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</si>
  <si>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</si>
  <si>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</si>
  <si>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</si>
  <si>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</si>
  <si>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</si>
  <si>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</si>
  <si>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</si>
  <si>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</si>
  <si>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</si>
  <si>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</si>
  <si>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</si>
  <si>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</si>
  <si>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</si>
  <si>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</si>
  <si>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</si>
  <si>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</si>
  <si>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</si>
  <si>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</si>
  <si>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</si>
  <si>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</si>
  <si>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</si>
  <si>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</si>
  <si>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</si>
  <si>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</si>
  <si>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</si>
  <si>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</si>
  <si>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</si>
  <si>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</si>
  <si>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</si>
  <si>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</si>
  <si>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</si>
  <si>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</si>
  <si>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</si>
  <si>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</si>
  <si>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</si>
  <si>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</si>
  <si>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</si>
  <si>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</si>
  <si>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</si>
  <si>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</si>
  <si>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</si>
  <si>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</si>
  <si>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</si>
  <si>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</si>
  <si>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</si>
  <si>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</si>
  <si>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</si>
  <si>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</si>
  <si>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</si>
  <si>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</si>
  <si>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</si>
  <si>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</si>
  <si>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</si>
  <si>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</si>
  <si>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</si>
  <si>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</si>
  <si>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</si>
  <si>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</si>
  <si>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</si>
  <si>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</si>
  <si>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</si>
  <si>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</si>
  <si>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</si>
  <si>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</si>
  <si>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</si>
  <si>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</si>
  <si>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</si>
  <si>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</si>
  <si>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</si>
  <si>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</si>
  <si>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</si>
  <si>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</si>
  <si>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</si>
  <si>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</si>
  <si>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</si>
  <si>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</si>
  <si>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</si>
  <si>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</si>
  <si>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</si>
  <si>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</si>
  <si>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</si>
  <si>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</si>
  <si>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</si>
  <si>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</si>
  <si>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</si>
  <si>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</si>
  <si>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</si>
  <si>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</si>
  <si>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</si>
  <si>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</si>
  <si>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</si>
  <si>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</si>
  <si>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</si>
  <si>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</si>
  <si>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</si>
  <si>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</si>
  <si>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</si>
  <si>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</si>
  <si>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</si>
  <si>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</si>
  <si>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</si>
  <si>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</si>
  <si>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</si>
  <si>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</si>
  <si>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</si>
  <si>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</si>
  <si>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</si>
  <si>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</si>
  <si>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</si>
  <si>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</si>
  <si>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</si>
  <si>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</si>
  <si>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</si>
  <si>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</si>
  <si>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</si>
  <si>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</si>
  <si>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</si>
  <si>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</si>
  <si>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</si>
  <si>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</si>
  <si>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</si>
  <si>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</si>
  <si>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</si>
  <si>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</si>
  <si>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</si>
  <si>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</si>
  <si>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</si>
  <si>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</si>
  <si>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</si>
  <si>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</si>
  <si>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</si>
  <si>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</si>
  <si>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</si>
  <si>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</si>
  <si>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</si>
  <si>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</si>
  <si>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</si>
  <si>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</si>
  <si>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</si>
  <si>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</si>
  <si>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</si>
  <si>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</si>
  <si>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</si>
  <si>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</si>
  <si>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</si>
  <si>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</si>
  <si>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</si>
  <si>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</si>
  <si>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</si>
  <si>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</si>
  <si>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</si>
  <si>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</si>
  <si>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</si>
  <si>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</si>
  <si>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</si>
  <si>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</si>
  <si>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</si>
  <si>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</si>
  <si>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</si>
  <si>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</si>
  <si>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</si>
  <si>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</si>
  <si>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</si>
  <si>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</si>
  <si>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</si>
  <si>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</si>
  <si>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</si>
  <si>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</si>
  <si>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</si>
  <si>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</si>
  <si>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</si>
  <si>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</si>
  <si>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</si>
  <si>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</si>
  <si>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</si>
  <si>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</si>
  <si>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</si>
  <si>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</si>
  <si>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</si>
  <si>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</si>
  <si>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</si>
  <si>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</si>
  <si>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</si>
  <si>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</si>
  <si>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</si>
  <si>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</si>
  <si>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</si>
  <si>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</si>
  <si>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</si>
  <si>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</si>
  <si>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</si>
  <si>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</si>
  <si>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</si>
  <si>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</si>
  <si>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</si>
  <si>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</si>
  <si>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</si>
  <si>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</si>
  <si>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</si>
  <si>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</si>
  <si>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</si>
  <si>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</si>
  <si>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</si>
  <si>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</si>
  <si>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</si>
  <si>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</si>
  <si>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</si>
  <si>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</si>
  <si>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</si>
  <si>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</si>
  <si>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</si>
  <si>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</si>
  <si>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</si>
  <si>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</si>
  <si>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</si>
  <si>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</si>
  <si>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</si>
  <si>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</si>
  <si>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</si>
  <si>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</si>
  <si>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</si>
  <si>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</si>
  <si>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</si>
  <si>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</si>
  <si>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</si>
  <si>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</si>
  <si>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</si>
  <si>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</si>
  <si>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</si>
  <si>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</si>
  <si>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</si>
  <si>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</si>
  <si>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</si>
  <si>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</si>
  <si>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</si>
  <si>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</si>
  <si>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</si>
  <si>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</si>
  <si>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</si>
  <si>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</si>
  <si>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</si>
  <si>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</si>
  <si>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</si>
  <si>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</si>
  <si>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</si>
  <si>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</si>
  <si>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</si>
  <si>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</si>
  <si>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</si>
  <si>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</si>
  <si>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</si>
  <si>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</si>
  <si>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</si>
  <si>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</si>
  <si>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</si>
  <si>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</si>
  <si>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</si>
  <si>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</si>
  <si>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</si>
  <si>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</si>
  <si>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</si>
  <si>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</si>
  <si>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</si>
  <si>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</si>
  <si>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</si>
  <si>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</si>
  <si>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</si>
  <si>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</si>
  <si>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</si>
  <si>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</si>
  <si>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</si>
  <si>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</si>
  <si>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</si>
  <si>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</si>
  <si>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</si>
  <si>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</si>
  <si>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</si>
  <si>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</si>
  <si>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</si>
  <si>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</si>
  <si>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</si>
  <si>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</si>
  <si>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</si>
  <si>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</si>
  <si>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</si>
  <si>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</si>
  <si>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</si>
  <si>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</si>
  <si>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</si>
  <si>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</si>
  <si>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</si>
  <si>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</si>
  <si>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</si>
  <si>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</si>
  <si>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</si>
  <si>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</si>
  <si>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</si>
  <si>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</si>
  <si>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</si>
  <si>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</si>
  <si>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</si>
  <si>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</si>
  <si>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</si>
  <si>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</si>
  <si>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</si>
  <si>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</si>
  <si>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</si>
  <si>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</si>
  <si>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</si>
  <si>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</si>
  <si>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</si>
  <si>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</si>
  <si>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</si>
  <si>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</si>
  <si>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</si>
  <si>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</si>
  <si>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</si>
  <si>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</si>
  <si>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</si>
  <si>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</si>
  <si>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</si>
  <si>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</si>
  <si>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</si>
  <si>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</si>
  <si>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</si>
  <si>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</si>
  <si>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</si>
  <si>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</si>
  <si>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</si>
  <si>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</si>
  <si>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</si>
  <si>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</si>
  <si>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</si>
  <si>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</si>
  <si>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</si>
  <si>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</si>
  <si>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</si>
  <si>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</si>
  <si>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</si>
  <si>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</si>
  <si>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</si>
  <si>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</si>
  <si>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</si>
  <si>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</si>
  <si>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</si>
  <si>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</si>
  <si>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</si>
  <si>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</si>
  <si>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</si>
  <si>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</si>
  <si>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</si>
  <si>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</si>
  <si>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</si>
  <si>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</si>
  <si>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</si>
  <si>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</si>
  <si>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</si>
  <si>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</si>
  <si>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</si>
  <si>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</si>
  <si>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</si>
  <si>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</si>
  <si>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</si>
  <si>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</si>
  <si>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</si>
  <si>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</si>
  <si>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</si>
  <si>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</si>
  <si>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</si>
  <si>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</si>
  <si>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</si>
  <si>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</si>
  <si>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</si>
  <si>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</si>
  <si>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</si>
  <si>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</si>
  <si>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</si>
  <si>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</si>
  <si>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</si>
  <si>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</si>
  <si>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</si>
  <si>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</si>
  <si>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</si>
  <si>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</si>
  <si>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</si>
  <si>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</si>
  <si>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</si>
  <si>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</si>
  <si>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</si>
  <si>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</si>
  <si>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</si>
  <si>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</si>
  <si>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</si>
  <si>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</si>
  <si>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</si>
  <si>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</si>
  <si>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</si>
  <si>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</si>
  <si>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</si>
  <si>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</si>
  <si>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</si>
  <si>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</si>
  <si>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</si>
  <si>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</si>
  <si>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</si>
  <si>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</si>
  <si>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</si>
  <si>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</si>
  <si>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</si>
  <si>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</si>
  <si>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</si>
  <si>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</si>
  <si>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</si>
  <si>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</si>
  <si>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</si>
  <si>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</si>
  <si>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</si>
  <si>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</si>
  <si>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</si>
  <si>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</si>
  <si>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</si>
  <si>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</si>
  <si>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</si>
  <si>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</si>
  <si>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</si>
  <si>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</si>
  <si>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</si>
  <si>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</si>
  <si>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</si>
  <si>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</si>
  <si>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</si>
  <si>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</si>
  <si>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</si>
  <si>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</si>
  <si>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</si>
  <si>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</si>
  <si>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</si>
  <si>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</si>
  <si>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</si>
  <si>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</si>
  <si>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</si>
  <si>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</si>
  <si>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</si>
  <si>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</si>
  <si>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</si>
  <si>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</si>
  <si>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</si>
  <si>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</si>
  <si>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</si>
  <si>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</si>
  <si>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</si>
  <si>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</si>
  <si>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</si>
  <si>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</si>
  <si>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</si>
  <si>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</si>
  <si>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</si>
  <si>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</si>
  <si>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</si>
  <si>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</si>
  <si>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</si>
  <si>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</si>
  <si>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</si>
  <si>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</si>
  <si>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</si>
  <si>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</si>
  <si>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</si>
  <si>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</si>
  <si>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</si>
  <si>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</si>
  <si>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</si>
  <si>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</si>
  <si>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</si>
  <si>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</si>
  <si>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</si>
  <si>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</si>
  <si>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</si>
  <si>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</si>
  <si>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</si>
  <si>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</si>
  <si>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</si>
  <si>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</si>
  <si>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</si>
  <si>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</si>
  <si>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</si>
  <si>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</si>
  <si>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</si>
  <si>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</si>
  <si>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</si>
  <si>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</si>
  <si>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</si>
  <si>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</si>
  <si>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</si>
  <si>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</si>
  <si>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</si>
  <si>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</si>
  <si>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</si>
  <si>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</si>
  <si>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</si>
  <si>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</si>
  <si>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</si>
  <si>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</si>
  <si>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</si>
  <si>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</si>
  <si>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</si>
  <si>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</si>
  <si>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</si>
  <si>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</si>
  <si>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</si>
  <si>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</si>
  <si>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</si>
  <si>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</si>
  <si>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</si>
  <si>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</si>
  <si>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</si>
  <si>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</si>
  <si>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</si>
  <si>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</si>
  <si>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</si>
  <si>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</si>
  <si>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</si>
  <si>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</si>
  <si>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</si>
  <si>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</si>
  <si>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</si>
  <si>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</si>
  <si>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</si>
  <si>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</si>
  <si>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</si>
  <si>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</si>
  <si>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</si>
  <si>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</si>
  <si>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</si>
  <si>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</si>
  <si>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</si>
  <si>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</si>
  <si>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</si>
  <si>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</si>
  <si>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</si>
  <si>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</si>
  <si>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</si>
  <si>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</si>
  <si>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</si>
  <si>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</si>
  <si>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</si>
  <si>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</si>
  <si>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</si>
  <si>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</si>
  <si>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</si>
  <si>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</si>
  <si>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</si>
  <si>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</si>
  <si>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</si>
  <si>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</si>
  <si>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</si>
  <si>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</si>
  <si>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</si>
  <si>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</si>
  <si>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</si>
  <si>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</si>
  <si>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</si>
  <si>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</si>
  <si>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</si>
  <si>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</si>
  <si>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</si>
  <si>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</si>
  <si>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</si>
  <si>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</si>
  <si>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</si>
  <si>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</si>
  <si>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</si>
  <si>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</si>
  <si>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</si>
  <si>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</si>
  <si>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</si>
  <si>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</si>
  <si>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</si>
  <si>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</si>
  <si>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</si>
  <si>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</si>
  <si>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</si>
  <si>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</si>
  <si>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</si>
  <si>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</si>
  <si>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</si>
  <si>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</si>
  <si>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</si>
  <si>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</si>
  <si>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</si>
  <si>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</si>
  <si>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</si>
  <si>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</si>
  <si>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</si>
  <si>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</si>
  <si>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</si>
  <si>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</si>
  <si>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</si>
  <si>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</si>
  <si>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</si>
  <si>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</si>
  <si>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</si>
  <si>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</si>
  <si>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</si>
  <si>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</si>
  <si>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</si>
  <si>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</si>
  <si>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</si>
  <si>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</si>
  <si>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</si>
  <si>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</si>
  <si>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</si>
  <si>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</si>
  <si>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</si>
  <si>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</si>
  <si>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</si>
  <si>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</si>
  <si>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</si>
  <si>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</si>
  <si>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</si>
  <si>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</si>
  <si>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</si>
  <si>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</si>
  <si>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</si>
  <si>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</si>
  <si>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</si>
  <si>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</si>
  <si>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</si>
  <si>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</si>
  <si>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</si>
  <si>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</si>
  <si>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</si>
  <si>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</si>
  <si>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</si>
  <si>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</si>
  <si>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</si>
  <si>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</si>
  <si>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</si>
  <si>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</si>
  <si>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</si>
  <si>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</si>
  <si>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</si>
  <si>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</si>
  <si>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</si>
  <si>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</si>
  <si>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</si>
  <si>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</si>
  <si>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</si>
  <si>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</si>
  <si>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</si>
  <si>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</si>
  <si>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</si>
  <si>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</si>
  <si>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</si>
  <si>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</si>
  <si>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</si>
  <si>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</si>
  <si>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</si>
  <si>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</si>
  <si>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</si>
  <si>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</si>
  <si>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</si>
  <si>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</si>
  <si>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</si>
  <si>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</si>
  <si>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</si>
  <si>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</si>
  <si>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</si>
  <si>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</si>
  <si>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</si>
  <si>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</si>
  <si>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</si>
  <si>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</si>
  <si>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</si>
  <si>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</si>
  <si>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</si>
  <si>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</si>
  <si>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</si>
  <si>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</si>
  <si>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</si>
  <si>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</si>
  <si>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</si>
  <si>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</si>
  <si>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</si>
  <si>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</si>
  <si>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</si>
  <si>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</si>
  <si>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</si>
  <si>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</si>
  <si>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</si>
  <si>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</si>
  <si>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</si>
  <si>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</si>
  <si>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</si>
  <si>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</si>
  <si>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</si>
  <si>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</si>
  <si>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</si>
  <si>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</si>
  <si>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</si>
  <si>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</si>
  <si>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</si>
  <si>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</si>
  <si>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</si>
  <si>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</si>
  <si>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</si>
  <si>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</si>
  <si>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</si>
  <si>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</si>
  <si>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</si>
  <si>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</si>
  <si>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</si>
  <si>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</si>
  <si>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</si>
  <si>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</si>
  <si>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</si>
  <si>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</si>
  <si>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</si>
  <si>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</si>
  <si>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</si>
  <si>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</si>
  <si>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</si>
  <si>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</si>
  <si>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</si>
  <si>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</si>
  <si>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</si>
  <si>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</si>
  <si>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</si>
  <si>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</si>
  <si>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</si>
  <si>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</si>
  <si>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</si>
  <si>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</si>
  <si>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</si>
  <si>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</si>
  <si>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</si>
  <si>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</si>
  <si>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</si>
  <si>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</si>
  <si>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</si>
  <si>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</si>
  <si>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</si>
  <si>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</si>
  <si>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</si>
  <si>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</si>
  <si>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</si>
  <si>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</si>
  <si>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</si>
  <si>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</si>
  <si>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</si>
  <si>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</si>
  <si>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</si>
  <si>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</si>
  <si>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</si>
  <si>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</si>
  <si>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</si>
  <si>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</si>
  <si>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</si>
  <si>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</si>
  <si>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</si>
  <si>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</si>
  <si>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</si>
  <si>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</si>
  <si>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</si>
  <si>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</si>
  <si>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</si>
  <si>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</si>
  <si>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</si>
  <si>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</si>
  <si>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</si>
  <si>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</si>
  <si>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</si>
  <si>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</si>
  <si>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</si>
  <si>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</si>
  <si>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</si>
  <si>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</si>
  <si>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</si>
  <si>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</si>
  <si>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</si>
  <si>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</si>
  <si>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</si>
  <si>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</si>
  <si>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</si>
  <si>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</si>
  <si>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</si>
  <si>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</si>
  <si>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</si>
  <si>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</si>
  <si>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</si>
  <si>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</si>
  <si>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</si>
  <si>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</si>
  <si>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</si>
  <si>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</si>
  <si>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</si>
  <si>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</si>
  <si>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</si>
  <si>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</si>
  <si>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</si>
  <si>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</si>
  <si>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</si>
  <si>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</si>
  <si>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</si>
  <si>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</si>
  <si>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</si>
  <si>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</si>
  <si>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</si>
  <si>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</si>
  <si>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</si>
  <si>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</si>
  <si>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</si>
  <si>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</si>
  <si>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</si>
  <si>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</si>
  <si>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</si>
  <si>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</si>
  <si>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</si>
  <si>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</si>
  <si>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</si>
  <si>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</si>
  <si>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</si>
  <si>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</si>
  <si>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</si>
  <si>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</si>
  <si>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</si>
  <si>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</si>
  <si>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</si>
  <si>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</si>
  <si>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</si>
  <si>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</si>
  <si>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</si>
  <si>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</si>
  <si>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</si>
  <si>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</si>
  <si>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</si>
  <si>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</si>
  <si>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</si>
  <si>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</si>
  <si>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</si>
  <si>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</si>
  <si>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</si>
  <si>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</si>
  <si>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</si>
  <si>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</si>
  <si>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</si>
  <si>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</si>
  <si>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</si>
  <si>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</si>
  <si>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</si>
  <si>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</si>
  <si>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</si>
  <si>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</si>
  <si>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</si>
  <si>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</si>
  <si>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</si>
  <si>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</si>
  <si>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</si>
  <si>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</si>
  <si>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</si>
  <si>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</si>
  <si>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</si>
  <si>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</si>
  <si>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</si>
  <si>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</si>
  <si>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</si>
  <si>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</si>
  <si>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</si>
  <si>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</si>
  <si>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</si>
  <si>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</si>
  <si>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</si>
  <si>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</si>
  <si>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</si>
  <si>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</si>
  <si>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</si>
  <si>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</si>
  <si>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</si>
  <si>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</si>
  <si>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</si>
  <si>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</si>
  <si>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</si>
  <si>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</si>
  <si>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</si>
  <si>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</si>
  <si>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</si>
  <si>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</si>
  <si>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</si>
  <si>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</si>
  <si>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</si>
  <si>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</si>
  <si>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</si>
  <si>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</si>
  <si>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</si>
  <si>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</si>
  <si>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</si>
  <si>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</si>
  <si>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</si>
  <si>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</si>
  <si>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</si>
  <si>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</si>
  <si>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</si>
  <si>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</si>
  <si>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</si>
  <si>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</si>
  <si>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</si>
  <si>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</si>
  <si>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</si>
  <si>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</si>
  <si>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</si>
  <si>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</si>
  <si>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</si>
  <si>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</si>
  <si>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</si>
  <si>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</si>
  <si>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</si>
  <si>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</si>
  <si>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</si>
  <si>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</si>
  <si>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</si>
  <si>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</si>
  <si>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</si>
  <si>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</si>
  <si>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</si>
  <si>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</si>
  <si>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</si>
  <si>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</si>
  <si>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</si>
  <si>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</si>
  <si>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</si>
  <si>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</si>
  <si>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</si>
  <si>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</si>
  <si>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</si>
  <si>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</si>
  <si>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</si>
  <si>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</si>
  <si>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</si>
  <si>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</si>
  <si>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</si>
  <si>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</si>
  <si>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</si>
  <si>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</si>
  <si>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</si>
  <si>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</si>
  <si>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</si>
  <si>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</si>
  <si>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</si>
  <si>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</si>
  <si>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</si>
  <si>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</si>
  <si>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</si>
  <si>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</si>
  <si>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</si>
  <si>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</si>
  <si>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</si>
  <si>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</si>
  <si>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</si>
  <si>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</si>
  <si>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</si>
  <si>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</si>
  <si>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</si>
  <si>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</si>
  <si>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</si>
  <si>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</si>
  <si>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</si>
  <si>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</si>
  <si>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</si>
  <si>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</si>
  <si>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</si>
  <si>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</si>
  <si>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</si>
  <si>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</si>
  <si>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</si>
  <si>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</si>
  <si>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</si>
  <si>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</si>
  <si>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</si>
  <si>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</si>
  <si>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</si>
  <si>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</si>
  <si>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</si>
  <si>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</si>
  <si>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</si>
  <si>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</si>
  <si>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</si>
  <si>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</si>
  <si>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</si>
  <si>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</si>
  <si>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</si>
  <si>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</si>
  <si>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</si>
  <si>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</si>
  <si>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</si>
  <si>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</si>
  <si>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</si>
  <si>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</si>
  <si>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</si>
  <si>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</si>
  <si>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</si>
  <si>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</si>
  <si>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</si>
  <si>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</si>
  <si>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</si>
  <si>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</si>
  <si>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</si>
  <si>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</si>
  <si>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</si>
  <si>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</si>
  <si>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</si>
  <si>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</si>
  <si>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</si>
  <si>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</si>
  <si>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</si>
  <si>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</si>
  <si>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</si>
  <si>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</si>
  <si>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</si>
  <si>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</si>
  <si>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</si>
  <si>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</si>
  <si>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</si>
  <si>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</si>
  <si>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</si>
  <si>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</si>
  <si>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</si>
  <si>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</si>
  <si>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</si>
  <si>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</si>
  <si>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</si>
  <si>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</si>
  <si>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</si>
  <si>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</si>
  <si>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</si>
  <si>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</si>
  <si>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</si>
  <si>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</si>
  <si>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</si>
  <si>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</si>
  <si>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</si>
  <si>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</si>
  <si>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</si>
  <si>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</si>
  <si>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</si>
  <si>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</si>
  <si>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</si>
  <si>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</si>
  <si>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</si>
  <si>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</si>
  <si>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</si>
  <si>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</si>
  <si>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</si>
  <si>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</si>
  <si>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</si>
  <si>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</si>
  <si>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</si>
  <si>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</si>
  <si>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</si>
  <si>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</si>
  <si>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</si>
  <si>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</si>
  <si>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</si>
  <si>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</si>
  <si>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</si>
  <si>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</si>
  <si>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</si>
  <si>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</si>
  <si>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</si>
  <si>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</si>
  <si>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</si>
  <si>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</si>
  <si>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</si>
  <si>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</si>
  <si>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</si>
  <si>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</si>
  <si>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</si>
  <si>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</si>
  <si>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</si>
  <si>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</si>
  <si>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</si>
  <si>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</si>
  <si>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</si>
  <si>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</si>
  <si>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</si>
  <si>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</si>
  <si>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</si>
  <si>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</si>
  <si>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</si>
  <si>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</si>
  <si>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</si>
  <si>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</si>
  <si>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</si>
  <si>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</si>
  <si>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</si>
  <si>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</si>
  <si>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</si>
  <si>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</si>
  <si>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</si>
  <si>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</si>
  <si>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</si>
  <si>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</si>
  <si>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</si>
  <si>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</si>
  <si>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</si>
  <si>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</si>
  <si>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</si>
  <si>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</si>
  <si>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</si>
  <si>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</si>
  <si>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</si>
  <si>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</si>
  <si>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</si>
  <si>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</si>
  <si>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</si>
  <si>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</si>
  <si>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</si>
  <si>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</si>
  <si>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</si>
  <si>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</si>
  <si>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</si>
  <si>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</si>
  <si>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</si>
  <si>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</si>
  <si>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</si>
  <si>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</si>
  <si>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</si>
  <si>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</si>
  <si>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</si>
  <si>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</si>
  <si>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</si>
  <si>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</si>
  <si>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</si>
  <si>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</si>
  <si>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</si>
  <si>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</si>
  <si>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</si>
  <si>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</si>
  <si>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</si>
  <si>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</si>
  <si>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</si>
  <si>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</si>
  <si>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</si>
  <si>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</si>
  <si>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</si>
  <si>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</si>
  <si>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</si>
  <si>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</si>
  <si>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</si>
  <si>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</si>
  <si>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</si>
  <si>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</si>
  <si>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</si>
  <si>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</si>
  <si>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</si>
  <si>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</si>
  <si>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</si>
  <si>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</si>
  <si>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</si>
  <si>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</si>
  <si>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</si>
  <si>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</si>
  <si>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</si>
  <si>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</si>
  <si>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</si>
  <si>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</si>
  <si>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</si>
  <si>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</si>
  <si>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</si>
  <si>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</si>
  <si>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</si>
  <si>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</si>
  <si>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</si>
  <si>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</si>
  <si>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</si>
  <si>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</si>
  <si>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</si>
  <si>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</si>
  <si>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</si>
  <si>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</si>
  <si>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</si>
  <si>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</si>
  <si>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</si>
  <si>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</si>
  <si>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</si>
  <si>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</si>
  <si>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</si>
  <si>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</si>
  <si>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</si>
  <si>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</si>
  <si>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</si>
  <si>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</si>
  <si>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</si>
  <si>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</si>
  <si>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</si>
  <si>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</si>
  <si>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</si>
  <si>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</si>
  <si>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</si>
  <si>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</si>
  <si>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</si>
  <si>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</si>
  <si>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</si>
  <si>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</si>
  <si>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</si>
  <si>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</si>
  <si>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</si>
  <si>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</si>
  <si>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</si>
  <si>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</si>
  <si>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</si>
  <si>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</si>
  <si>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</si>
  <si>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</si>
  <si>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</si>
  <si>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</si>
  <si>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</si>
  <si>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</si>
  <si>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</si>
  <si>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</si>
  <si>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</si>
  <si>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</si>
  <si>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</si>
  <si>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</si>
  <si>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</si>
  <si>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</si>
  <si>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</si>
  <si>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</si>
  <si>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</si>
  <si>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</si>
  <si>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</si>
  <si>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</si>
  <si>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</si>
  <si>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</si>
  <si>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</si>
  <si>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</si>
  <si>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</si>
  <si>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</si>
  <si>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</si>
  <si>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</si>
  <si>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</si>
  <si>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</si>
  <si>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</si>
  <si>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</si>
  <si>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</si>
  <si>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</si>
  <si>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</si>
  <si>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</si>
  <si>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</si>
  <si>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</si>
  <si>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</si>
  <si>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</si>
  <si>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</si>
  <si>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</si>
  <si>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</si>
  <si>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</si>
  <si>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</si>
  <si>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</si>
  <si>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</si>
  <si>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</si>
  <si>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</si>
  <si>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</si>
  <si>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</si>
  <si>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</si>
  <si>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</si>
  <si>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</si>
  <si>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</si>
  <si>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</si>
  <si>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</si>
  <si>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</si>
  <si>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</si>
  <si>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</si>
  <si>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</si>
  <si>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</si>
  <si>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</si>
  <si>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</si>
  <si>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</si>
  <si>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</si>
  <si>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</si>
  <si>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</si>
  <si>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</si>
  <si>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</si>
  <si>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</si>
  <si>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</si>
  <si>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</si>
  <si>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</si>
  <si>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</si>
  <si>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</si>
  <si>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</si>
  <si>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</si>
  <si>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</si>
  <si>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</si>
  <si>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</si>
  <si>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</si>
  <si>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</si>
  <si>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</si>
  <si>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</si>
  <si>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</si>
  <si>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</si>
  <si>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</si>
  <si>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</si>
  <si>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</si>
  <si>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</si>
  <si>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</si>
  <si>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</si>
  <si>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</si>
  <si>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</si>
  <si>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</si>
  <si>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</si>
  <si>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</si>
  <si>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</si>
  <si>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</si>
  <si>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</si>
  <si>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</si>
  <si>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</si>
  <si>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</si>
  <si>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</si>
  <si>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</si>
  <si>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</si>
  <si>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</si>
  <si>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</si>
  <si>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</si>
  <si>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</si>
  <si>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</si>
  <si>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</si>
  <si>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</si>
  <si>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</si>
  <si>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</si>
  <si>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</si>
  <si>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</si>
  <si>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</si>
  <si>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</si>
  <si>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</si>
  <si>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</si>
  <si>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</si>
  <si>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</si>
  <si>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</si>
  <si>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</si>
  <si>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</si>
  <si>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</si>
  <si>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</si>
  <si>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</si>
  <si>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</si>
  <si>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</si>
  <si>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</si>
  <si>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</si>
  <si>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</si>
  <si>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</si>
  <si>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</si>
  <si>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</si>
  <si>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</si>
  <si>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</si>
  <si>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</si>
  <si>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</si>
  <si>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</si>
  <si>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</si>
  <si>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</si>
  <si>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</si>
  <si>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</si>
  <si>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</si>
  <si>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</si>
  <si>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</si>
  <si>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</si>
  <si>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</si>
  <si>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</si>
  <si>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</si>
  <si>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</si>
  <si>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</si>
  <si>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</si>
  <si>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</si>
  <si>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</si>
  <si>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</si>
  <si>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</si>
  <si>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</si>
  <si>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</si>
  <si>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</si>
  <si>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</si>
  <si>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</si>
  <si>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</si>
  <si>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</si>
  <si>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</si>
  <si>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</si>
  <si>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</si>
  <si>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</si>
  <si>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</si>
  <si>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</si>
  <si>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</si>
  <si>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</si>
  <si>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</si>
  <si>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</si>
  <si>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</si>
  <si>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</si>
  <si>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</si>
  <si>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</si>
  <si>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</si>
  <si>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</si>
  <si>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</si>
  <si>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</si>
  <si>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</si>
  <si>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</si>
  <si>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</si>
  <si>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</si>
  <si>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</si>
  <si>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</si>
  <si>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</si>
  <si>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</si>
  <si>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</si>
  <si>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</si>
  <si>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</si>
  <si>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</si>
  <si>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</si>
  <si>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</si>
  <si>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</si>
  <si>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</si>
  <si>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</si>
  <si>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</si>
  <si>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</si>
  <si>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</si>
  <si>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</si>
  <si>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</si>
  <si>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</si>
  <si>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</si>
  <si>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</si>
  <si>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</si>
  <si>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</si>
  <si>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</si>
  <si>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</si>
  <si>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</si>
  <si>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</si>
  <si>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</si>
  <si>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</si>
  <si>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</si>
  <si>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</si>
  <si>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</si>
  <si>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</si>
  <si>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</si>
  <si>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</si>
  <si>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</si>
  <si>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</si>
  <si>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</si>
  <si>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</si>
  <si>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</si>
  <si>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</si>
  <si>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</si>
  <si>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</si>
  <si>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</si>
  <si>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</si>
  <si>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</si>
  <si>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</si>
  <si>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</si>
  <si>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</si>
  <si>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</si>
  <si>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</si>
  <si>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</si>
  <si>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</si>
  <si>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</si>
  <si>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</si>
  <si>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</si>
  <si>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</si>
  <si>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</si>
  <si>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</si>
  <si>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</si>
  <si>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</si>
  <si>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</si>
  <si>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</si>
  <si>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</si>
  <si>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</si>
  <si>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</si>
  <si>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</si>
  <si>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</si>
  <si>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</si>
  <si>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</si>
  <si>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</si>
  <si>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</si>
  <si>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</si>
  <si>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</si>
  <si>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</si>
  <si>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</si>
  <si>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</si>
  <si>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</si>
  <si>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</si>
  <si>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</si>
  <si>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</si>
  <si>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</si>
  <si>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</si>
  <si>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</si>
  <si>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</si>
  <si>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</si>
  <si>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</si>
  <si>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</si>
  <si>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</si>
  <si>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</si>
  <si>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</si>
  <si>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</si>
  <si>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</si>
  <si>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</si>
  <si>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</si>
  <si>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</si>
  <si>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</si>
  <si>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</si>
  <si>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</si>
  <si>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</si>
  <si>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</si>
  <si>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</si>
  <si>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</si>
  <si>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</si>
  <si>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</si>
  <si>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</si>
  <si>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</si>
  <si>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</si>
  <si>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</si>
  <si>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</si>
  <si>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</si>
  <si>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</si>
  <si>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</si>
  <si>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</si>
  <si>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</si>
  <si>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</si>
  <si>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</si>
  <si>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</si>
  <si>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</si>
  <si>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</si>
  <si>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</si>
  <si>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</si>
  <si>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</si>
  <si>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</si>
  <si>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</si>
  <si>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</si>
  <si>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</si>
  <si>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</si>
  <si>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</si>
  <si>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</si>
  <si>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</si>
  <si>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</si>
  <si>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</si>
  <si>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</si>
  <si>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</si>
  <si>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</si>
  <si>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</si>
  <si>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</si>
  <si>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</si>
  <si>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</si>
  <si>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</si>
  <si>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</si>
  <si>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</si>
  <si>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</si>
  <si>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</si>
  <si>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</si>
  <si>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</si>
  <si>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</si>
  <si>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</si>
  <si>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</si>
  <si>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</si>
  <si>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</si>
  <si>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</si>
  <si>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</si>
  <si>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</si>
  <si>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</si>
  <si>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</si>
  <si>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</si>
  <si>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</si>
  <si>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</si>
  <si>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</si>
  <si>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</si>
  <si>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</si>
  <si>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</si>
  <si>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</si>
  <si>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</si>
  <si>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</si>
  <si>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</si>
  <si>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</si>
  <si>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</si>
  <si>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</si>
  <si>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</si>
  <si>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</si>
  <si>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</si>
  <si>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</si>
  <si>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</si>
  <si>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</si>
  <si>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</si>
  <si>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</si>
  <si>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</si>
  <si>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</si>
  <si>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</si>
  <si>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</si>
  <si>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</si>
  <si>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</si>
  <si>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</si>
  <si>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</si>
  <si>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</si>
  <si>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</si>
  <si>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</si>
  <si>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</si>
  <si>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</si>
  <si>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</si>
  <si>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</si>
  <si>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</si>
  <si>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</si>
  <si>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</si>
  <si>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</si>
  <si>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</si>
  <si>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</si>
  <si>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</si>
  <si>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</si>
  <si>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</si>
  <si>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</si>
  <si>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</si>
  <si>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</si>
  <si>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</si>
  <si>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</si>
  <si>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</si>
  <si>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</si>
  <si>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</si>
  <si>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</si>
  <si>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</si>
  <si>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</si>
  <si>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</si>
  <si>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</si>
  <si>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</si>
  <si>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</si>
  <si>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</si>
  <si>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</si>
  <si>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</si>
  <si>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</si>
  <si>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</si>
  <si>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</si>
  <si>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</si>
  <si>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</si>
  <si>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</si>
  <si>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</si>
  <si>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</si>
  <si>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</si>
  <si>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</si>
  <si>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</si>
  <si>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</si>
  <si>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</si>
  <si>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</si>
  <si>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</si>
  <si>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</si>
  <si>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</si>
  <si>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</si>
  <si>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</si>
  <si>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</si>
  <si>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</si>
  <si>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</si>
  <si>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</si>
  <si>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</si>
  <si>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</si>
  <si>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</si>
  <si>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</si>
  <si>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</si>
  <si>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</si>
  <si>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</si>
  <si>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</si>
  <si>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</si>
  <si>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</si>
  <si>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</si>
  <si>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</si>
  <si>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</si>
  <si>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</si>
  <si>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</si>
  <si>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</si>
  <si>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</si>
  <si>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</si>
  <si>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</si>
  <si>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</si>
  <si>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</si>
  <si>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</si>
  <si>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</si>
  <si>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</si>
  <si>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</si>
  <si>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</si>
  <si>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</si>
  <si>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</si>
  <si>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</si>
  <si>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</si>
  <si>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</si>
  <si>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</si>
  <si>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</si>
  <si>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</si>
  <si>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</si>
  <si>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</si>
  <si>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</si>
  <si>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</si>
  <si>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</si>
  <si>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</si>
  <si>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</si>
  <si>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</si>
  <si>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</si>
  <si>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</si>
  <si>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</si>
  <si>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</si>
  <si>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</si>
  <si>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</si>
  <si>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</si>
  <si>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</si>
  <si>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</si>
  <si>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</si>
  <si>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</si>
  <si>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</si>
  <si>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</si>
  <si>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</si>
  <si>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</si>
  <si>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</si>
  <si>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</si>
  <si>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</si>
  <si>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</si>
  <si>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</si>
  <si>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</si>
  <si>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</si>
  <si>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</si>
  <si>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</si>
  <si>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</si>
  <si>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</si>
  <si>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</si>
  <si>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</si>
  <si>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</si>
  <si>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</si>
  <si>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</si>
  <si>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</si>
  <si>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</si>
  <si>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</si>
  <si>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</si>
  <si>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</si>
  <si>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</si>
  <si>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</si>
  <si>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</si>
  <si>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</si>
  <si>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</si>
  <si>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</si>
  <si>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</si>
  <si>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</si>
  <si>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</si>
  <si>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</si>
  <si>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</si>
  <si>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</si>
  <si>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</si>
  <si>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</si>
  <si>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</si>
  <si>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</si>
  <si>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</si>
  <si>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</si>
  <si>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</si>
  <si>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</si>
  <si>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</si>
  <si>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</si>
  <si>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</si>
  <si>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</si>
  <si>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</si>
  <si>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</si>
  <si>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</si>
  <si>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</si>
  <si>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</si>
  <si>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</si>
  <si>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</si>
  <si>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</si>
  <si>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</si>
  <si>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</si>
  <si>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</si>
  <si>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</si>
  <si>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</si>
  <si>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</si>
  <si>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</si>
  <si>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</si>
  <si>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</si>
  <si>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</si>
  <si>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</si>
  <si>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</si>
  <si>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</si>
  <si>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</si>
  <si>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</si>
  <si>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</si>
  <si>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</si>
  <si>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</si>
  <si>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</si>
  <si>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</si>
  <si>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</si>
  <si>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</si>
  <si>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</si>
  <si>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</si>
  <si>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</si>
  <si>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</si>
  <si>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</si>
  <si>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</si>
  <si>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</si>
  <si>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</si>
  <si>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</si>
  <si>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</si>
  <si>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</si>
  <si>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</si>
  <si>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</si>
  <si>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</si>
  <si>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</si>
  <si>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</si>
  <si>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</si>
  <si>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</si>
  <si>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</si>
  <si>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</si>
  <si>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</si>
  <si>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</si>
  <si>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</si>
  <si>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</si>
  <si>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</si>
  <si>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</si>
  <si>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</si>
  <si>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</si>
  <si>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</si>
  <si>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</si>
  <si>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</si>
  <si>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</si>
  <si>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</si>
  <si>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</si>
  <si>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</si>
  <si>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</si>
  <si>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</si>
  <si>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</si>
  <si>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</si>
  <si>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</si>
  <si>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</si>
  <si>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</si>
  <si>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</si>
  <si>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</si>
  <si>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</si>
  <si>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</si>
  <si>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</si>
  <si>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</si>
  <si>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</si>
  <si>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</si>
  <si>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</si>
  <si>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</si>
  <si>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</si>
  <si>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</si>
  <si>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</si>
  <si>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</si>
  <si>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</si>
  <si>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</si>
  <si>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</si>
  <si>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</si>
  <si>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</si>
  <si>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</si>
  <si>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</si>
  <si>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</si>
  <si>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</si>
  <si>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</si>
  <si>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</si>
  <si>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</si>
  <si>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</si>
  <si>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</si>
  <si>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</si>
  <si>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</si>
  <si>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</si>
  <si>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</si>
  <si>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</si>
  <si>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</si>
  <si>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</si>
  <si>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</si>
  <si>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</si>
  <si>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</si>
  <si>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</si>
  <si>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</si>
  <si>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</si>
  <si>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</si>
  <si>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</si>
  <si>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</si>
  <si>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</si>
  <si>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</si>
  <si>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</si>
  <si>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</si>
  <si>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</si>
  <si>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</si>
  <si>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</si>
  <si>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</si>
  <si>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</si>
  <si>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</si>
  <si>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</si>
  <si>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</si>
  <si>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</si>
  <si>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</si>
  <si>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</si>
  <si>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</si>
  <si>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</si>
  <si>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</si>
  <si>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</si>
  <si>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</si>
  <si>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</si>
  <si>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</si>
  <si>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</si>
  <si>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</si>
  <si>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</si>
  <si>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</si>
  <si>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</si>
  <si>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</si>
  <si>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</si>
  <si>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</si>
  <si>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</si>
  <si>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</si>
  <si>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</si>
  <si>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</si>
  <si>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</si>
  <si>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</si>
  <si>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</si>
  <si>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</si>
  <si>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</si>
  <si>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</si>
  <si>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</si>
  <si>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</si>
  <si>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</si>
  <si>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</si>
  <si>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</si>
  <si>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</si>
  <si>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</si>
  <si>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</si>
  <si>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</si>
  <si>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</si>
  <si>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</si>
  <si>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</si>
  <si>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</si>
  <si>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</si>
  <si>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</si>
  <si>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</si>
  <si>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</si>
  <si>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</si>
  <si>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</si>
  <si>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</si>
  <si>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</si>
  <si>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</si>
  <si>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</si>
  <si>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</si>
  <si>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</si>
  <si>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</si>
  <si>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</si>
  <si>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</si>
  <si>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</si>
  <si>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</si>
  <si>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</si>
  <si>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</si>
  <si>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</si>
  <si>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</si>
  <si>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</si>
  <si>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</si>
  <si>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</si>
  <si>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</si>
  <si>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</si>
  <si>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</si>
  <si>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</si>
  <si>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</si>
  <si>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</si>
  <si>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</si>
  <si>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</si>
  <si>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</si>
  <si>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</si>
  <si>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</si>
  <si>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</si>
  <si>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</si>
  <si>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</si>
  <si>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</si>
  <si>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</si>
  <si>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</si>
  <si>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</si>
  <si>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</si>
  <si>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</si>
  <si>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</si>
  <si>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</si>
  <si>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</si>
  <si>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</si>
  <si>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</si>
  <si>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</si>
  <si>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</si>
  <si>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</si>
  <si>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</si>
  <si>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</si>
  <si>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</si>
  <si>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</si>
  <si>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</si>
  <si>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</si>
  <si>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</si>
  <si>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</si>
  <si>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</si>
  <si>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</si>
  <si>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</si>
  <si>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</si>
  <si>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</si>
  <si>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</si>
  <si>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</si>
  <si>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</si>
  <si>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</si>
  <si>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</si>
  <si>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</si>
  <si>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</si>
  <si>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</si>
  <si>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</si>
  <si>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</si>
  <si>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</si>
  <si>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</si>
  <si>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</si>
  <si>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</si>
  <si>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</si>
  <si>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</si>
  <si>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</si>
  <si>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</si>
  <si>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</si>
  <si>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</si>
  <si>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</si>
  <si>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</si>
  <si>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</si>
  <si>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</si>
  <si>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</si>
  <si>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</si>
  <si>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</si>
  <si>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</si>
  <si>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</si>
  <si>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</si>
  <si>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</si>
  <si>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</si>
  <si>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</si>
  <si>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</si>
  <si>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</si>
  <si>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</si>
  <si>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</si>
  <si>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</si>
  <si>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</si>
  <si>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</si>
  <si>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</si>
  <si>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</si>
  <si>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</si>
  <si>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</si>
  <si>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</si>
  <si>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</si>
  <si>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</si>
  <si>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</si>
  <si>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</si>
  <si>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</si>
  <si>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</si>
  <si>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</si>
  <si>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</si>
  <si>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</si>
  <si>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</si>
  <si>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</si>
  <si>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</si>
  <si>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</si>
  <si>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</si>
  <si>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</si>
  <si>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</si>
  <si>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</si>
  <si>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</si>
  <si>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</si>
  <si>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</si>
  <si>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</si>
  <si>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</si>
  <si>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</si>
  <si>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</si>
  <si>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</si>
  <si>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</si>
  <si>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</si>
  <si>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</si>
  <si>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</si>
  <si>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</si>
  <si>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</si>
  <si>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</si>
  <si>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</si>
  <si>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</si>
  <si>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</si>
  <si>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</si>
  <si>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</si>
  <si>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</si>
  <si>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</si>
  <si>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</si>
  <si>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</si>
  <si>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</si>
  <si>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</si>
  <si>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</si>
  <si>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</si>
  <si>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</si>
  <si>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</si>
  <si>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</si>
  <si>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</si>
  <si>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</si>
  <si>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</si>
  <si>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</si>
  <si>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</si>
  <si>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</si>
  <si>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</si>
  <si>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</si>
  <si>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</si>
  <si>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</si>
  <si>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</si>
  <si>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</si>
  <si>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</si>
  <si>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</si>
  <si>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</si>
  <si>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</si>
  <si>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</si>
  <si>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</si>
  <si>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</si>
  <si>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</si>
  <si>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</si>
  <si>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</si>
  <si>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</si>
  <si>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</si>
  <si>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</si>
  <si>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</si>
  <si>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</si>
  <si>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</si>
  <si>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</si>
  <si>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</si>
  <si>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</si>
  <si>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</si>
  <si>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</si>
  <si>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</si>
  <si>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</si>
  <si>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</si>
  <si>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</si>
  <si>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</si>
  <si>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</si>
  <si>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</si>
  <si>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</si>
  <si>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</si>
  <si>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</si>
  <si>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</si>
  <si>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</si>
  <si>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</si>
  <si>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</si>
  <si>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</si>
  <si>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</si>
  <si>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</si>
  <si>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</si>
  <si>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</si>
  <si>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</si>
  <si>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</si>
  <si>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</si>
  <si>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</si>
  <si>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</si>
  <si>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</si>
  <si>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</si>
  <si>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</si>
  <si>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</si>
  <si>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</si>
  <si>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</si>
  <si>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</si>
  <si>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</si>
  <si>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</si>
  <si>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</si>
  <si>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</si>
  <si>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</si>
  <si>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</si>
  <si>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</si>
  <si>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</si>
  <si>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</si>
  <si>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</si>
  <si>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</si>
  <si>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</si>
  <si>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</si>
  <si>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</si>
  <si>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</si>
  <si>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</si>
  <si>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</si>
  <si>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</si>
  <si>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</si>
  <si>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</si>
  <si>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</si>
  <si>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</si>
  <si>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</si>
  <si>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</si>
  <si>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</si>
  <si>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</si>
  <si>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</si>
  <si>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</si>
  <si>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</si>
  <si>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</si>
  <si>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</si>
  <si>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</si>
  <si>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</si>
  <si>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</si>
  <si>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</si>
  <si>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</si>
  <si>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</si>
  <si>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</si>
  <si>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</si>
  <si>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</si>
  <si>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</si>
  <si>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</si>
  <si>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</si>
  <si>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</si>
  <si>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</si>
  <si>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</si>
  <si>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</si>
  <si>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</si>
  <si>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</si>
  <si>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</si>
  <si>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</si>
  <si>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</si>
  <si>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</si>
  <si>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</si>
  <si>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</si>
  <si>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</si>
  <si>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</si>
  <si>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</si>
  <si>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</si>
  <si>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</si>
  <si>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</si>
  <si>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</si>
  <si>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</si>
  <si>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</si>
  <si>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</si>
  <si>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</si>
  <si>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</si>
  <si>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</si>
  <si>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</si>
  <si>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</si>
  <si>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</si>
  <si>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</si>
  <si>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</si>
  <si>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</si>
  <si>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</si>
  <si>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</si>
  <si>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</si>
  <si>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</si>
  <si>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</si>
  <si>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</si>
  <si>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</si>
  <si>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</si>
  <si>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</si>
  <si>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</si>
  <si>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</si>
  <si>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</si>
  <si>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</si>
  <si>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</si>
  <si>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</si>
  <si>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</si>
  <si>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</si>
  <si>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</si>
  <si>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</si>
  <si>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</si>
  <si>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</si>
  <si>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</si>
  <si>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</si>
  <si>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</si>
  <si>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</si>
  <si>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</si>
  <si>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</si>
  <si>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</si>
  <si>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</si>
  <si>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</si>
  <si>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</si>
  <si>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</si>
  <si>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</si>
  <si>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</si>
  <si>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</si>
  <si>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</si>
  <si>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</si>
  <si>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</si>
  <si>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</si>
  <si>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</si>
  <si>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</si>
  <si>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</si>
  <si>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</si>
  <si>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</si>
  <si>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</si>
  <si>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</si>
  <si>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</si>
  <si>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</si>
  <si>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</si>
  <si>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</si>
  <si>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</si>
  <si>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</si>
  <si>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</si>
  <si>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</si>
  <si>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</si>
  <si>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</si>
  <si>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</si>
  <si>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</si>
  <si>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</si>
  <si>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</si>
  <si>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</si>
  <si>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</si>
  <si>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</si>
  <si>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</si>
  <si>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</si>
  <si>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</si>
  <si>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</si>
  <si>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</si>
  <si>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</si>
  <si>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</si>
  <si>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</si>
  <si>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</si>
  <si>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</si>
  <si>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</si>
  <si>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</si>
  <si>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</si>
  <si>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</si>
  <si>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</si>
  <si>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</si>
  <si>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</si>
  <si>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</si>
  <si>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</si>
  <si>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</si>
  <si>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</si>
  <si>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</si>
  <si>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</si>
  <si>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</si>
  <si>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</si>
  <si>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</si>
  <si>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</si>
  <si>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</si>
  <si>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</si>
  <si>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</si>
  <si>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</si>
  <si>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</si>
  <si>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</si>
  <si>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</si>
  <si>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</si>
  <si>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</si>
  <si>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</si>
  <si>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</si>
  <si>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</si>
  <si>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</si>
  <si>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</si>
  <si>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</si>
  <si>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</si>
  <si>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</si>
  <si>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</si>
  <si>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</si>
  <si>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</si>
  <si>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</si>
  <si>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</si>
  <si>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</si>
  <si>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</si>
  <si>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</si>
  <si>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</si>
  <si>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</si>
  <si>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</si>
  <si>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</si>
  <si>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</si>
  <si>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</si>
  <si>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</si>
  <si>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</si>
  <si>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</si>
  <si>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</si>
  <si>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</si>
  <si>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</si>
  <si>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</si>
  <si>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</si>
  <si>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</si>
  <si>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</si>
  <si>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</si>
  <si>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</si>
  <si>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</si>
  <si>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</si>
  <si>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</si>
  <si>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</si>
  <si>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</si>
  <si>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</si>
  <si>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</si>
  <si>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</si>
  <si>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</si>
  <si>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</si>
  <si>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</si>
  <si>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</si>
  <si>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</si>
  <si>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</si>
  <si>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</si>
  <si>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</si>
  <si>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</si>
  <si>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</si>
  <si>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</si>
  <si>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</si>
  <si>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</si>
  <si>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</si>
  <si>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</si>
  <si>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</si>
  <si>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</si>
  <si>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</si>
  <si>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</si>
  <si>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</si>
  <si>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</si>
  <si>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</si>
  <si>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</si>
  <si>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</si>
  <si>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</si>
  <si>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</si>
  <si>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</si>
  <si>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</si>
  <si>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</si>
  <si>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</si>
  <si>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</si>
  <si>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</si>
  <si>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</si>
  <si>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</si>
  <si>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</si>
  <si>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</si>
  <si>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</si>
  <si>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</si>
  <si>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</si>
  <si>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</si>
  <si>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</si>
  <si>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</si>
  <si>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</si>
  <si>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</si>
  <si>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</si>
  <si>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</si>
  <si>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</si>
  <si>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</si>
  <si>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</si>
  <si>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</si>
  <si>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</si>
  <si>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</si>
  <si>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</si>
  <si>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</si>
  <si>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</si>
  <si>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</si>
  <si>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</si>
  <si>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</si>
  <si>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</si>
  <si>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</si>
  <si>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</si>
  <si>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</si>
  <si>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</si>
  <si>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</si>
  <si>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</si>
  <si>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</si>
  <si>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</si>
  <si>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</si>
  <si>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</si>
  <si>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</si>
  <si>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</si>
  <si>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</si>
  <si>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</si>
  <si>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</si>
  <si>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</si>
  <si>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</si>
  <si>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</si>
  <si>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</si>
  <si>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</si>
  <si>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</si>
  <si>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</si>
  <si>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</si>
  <si>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</si>
  <si>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</si>
  <si>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</si>
  <si>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</si>
  <si>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</si>
  <si>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</si>
  <si>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</si>
  <si>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</si>
  <si>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</si>
  <si>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</si>
  <si>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</si>
  <si>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</si>
  <si>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</si>
  <si>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</si>
  <si>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</si>
  <si>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</si>
  <si>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</si>
  <si>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</si>
  <si>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</si>
  <si>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</si>
  <si>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</si>
  <si>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</si>
  <si>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</si>
  <si>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</si>
  <si>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</si>
  <si>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</si>
  <si>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</si>
  <si>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</si>
  <si>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</si>
  <si>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</si>
  <si>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</si>
  <si>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</si>
  <si>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</si>
  <si>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</si>
  <si>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</si>
  <si>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</si>
  <si>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</si>
  <si>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</si>
  <si>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</si>
  <si>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</si>
  <si>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</si>
  <si>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</si>
  <si>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</si>
  <si>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</si>
  <si>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</si>
  <si>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</si>
  <si>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</si>
  <si>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</si>
  <si>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</si>
  <si>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</si>
  <si>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</si>
  <si>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</si>
  <si>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</si>
  <si>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</si>
  <si>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</si>
  <si>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</si>
  <si>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</si>
  <si>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</si>
  <si>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</si>
  <si>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</si>
  <si>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</si>
  <si>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</si>
  <si>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</si>
  <si>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</si>
  <si>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</si>
  <si>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</si>
  <si>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</si>
  <si>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</si>
  <si>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</si>
  <si>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</si>
  <si>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</si>
  <si>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</si>
  <si>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</si>
  <si>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</si>
  <si>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</si>
  <si>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</si>
  <si>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</si>
  <si>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</si>
  <si>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</si>
  <si>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</si>
  <si>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</si>
  <si>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</si>
  <si>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</si>
  <si>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</si>
  <si>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</si>
  <si>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</si>
  <si>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</si>
  <si>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</si>
  <si>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</si>
  <si>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</si>
  <si>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</si>
  <si>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</si>
  <si>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</si>
  <si>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</si>
  <si>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</si>
  <si>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</si>
  <si>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</si>
  <si>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</si>
  <si>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</si>
  <si>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</si>
  <si>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</si>
  <si>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</si>
  <si>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</si>
  <si>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</si>
  <si>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</si>
  <si>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</si>
  <si>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</si>
  <si>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</si>
  <si>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</si>
  <si>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</si>
  <si>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</si>
  <si>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</si>
  <si>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</si>
  <si>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</si>
  <si>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</si>
  <si>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</si>
  <si>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</si>
  <si>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</si>
  <si>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</si>
  <si>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</si>
  <si>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</si>
  <si>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</si>
  <si>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</si>
  <si>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</si>
  <si>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</si>
  <si>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</si>
  <si>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</si>
  <si>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</si>
  <si>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</si>
  <si>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</si>
  <si>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</si>
  <si>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</si>
  <si>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</si>
  <si>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</si>
  <si>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</si>
  <si>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</si>
  <si>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</si>
  <si>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</si>
  <si>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</si>
  <si>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</si>
  <si>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</si>
  <si>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</si>
  <si>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</si>
  <si>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</si>
  <si>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</si>
  <si>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</si>
  <si>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</si>
  <si>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</si>
  <si>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</si>
  <si>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</si>
  <si>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</si>
  <si>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</si>
  <si>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</si>
  <si>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</si>
  <si>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</si>
  <si>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</si>
  <si>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</si>
  <si>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</si>
  <si>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</si>
  <si>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</si>
  <si>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</si>
  <si>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</si>
  <si>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</si>
  <si>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</si>
  <si>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</si>
  <si>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</si>
  <si>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</si>
  <si>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</si>
  <si>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</si>
  <si>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</si>
  <si>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</si>
  <si>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</si>
  <si>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</si>
  <si>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</si>
  <si>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</si>
  <si>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</si>
  <si>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</si>
  <si>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</si>
  <si>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</si>
  <si>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</si>
  <si>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</si>
  <si>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</si>
  <si>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</si>
  <si>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</si>
  <si>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</si>
  <si>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</si>
  <si>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</si>
  <si>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</si>
  <si>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</si>
  <si>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</si>
  <si>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</si>
  <si>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</si>
  <si>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</si>
  <si>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</si>
  <si>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</si>
  <si>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</si>
  <si>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</si>
  <si>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</si>
  <si>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</si>
  <si>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</si>
  <si>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</si>
  <si>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</si>
  <si>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</si>
  <si>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</si>
  <si>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</si>
  <si>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</si>
  <si>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</si>
  <si>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</si>
  <si>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</si>
  <si>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</si>
  <si>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</si>
  <si>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</si>
  <si>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</si>
  <si>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</si>
  <si>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</si>
  <si>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</si>
  <si>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</si>
  <si>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</si>
  <si>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</si>
  <si>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</si>
  <si>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</si>
  <si>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</si>
  <si>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</si>
  <si>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</si>
  <si>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</si>
  <si>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</si>
  <si>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</si>
  <si>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</si>
  <si>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</si>
  <si>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</si>
  <si>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</si>
  <si>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</si>
  <si>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</si>
  <si>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</si>
  <si>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</si>
  <si>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</si>
  <si>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</si>
  <si>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</si>
  <si>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</si>
  <si>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</si>
  <si>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</si>
  <si>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</si>
  <si>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</si>
  <si>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</si>
  <si>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</si>
  <si>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</si>
  <si>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</si>
  <si>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</si>
  <si>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</si>
  <si>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</si>
  <si>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</si>
  <si>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</si>
  <si>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</si>
  <si>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</si>
  <si>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</si>
  <si>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</si>
  <si>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</si>
  <si>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</si>
  <si>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</si>
  <si>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</si>
  <si>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</si>
  <si>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</si>
  <si>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</si>
  <si>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</si>
  <si>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</si>
  <si>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</si>
  <si>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</si>
  <si>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</si>
  <si>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</si>
  <si>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</si>
  <si>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</si>
  <si>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</si>
  <si>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</si>
  <si>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</si>
  <si>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</si>
  <si>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</si>
  <si>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</si>
  <si>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</si>
  <si>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</si>
  <si>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</si>
  <si>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</si>
  <si>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</si>
  <si>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</si>
  <si>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</si>
  <si>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</si>
  <si>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</si>
  <si>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</si>
  <si>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</si>
  <si>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</si>
  <si>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</si>
  <si>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</si>
  <si>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</si>
  <si>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</si>
  <si>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</si>
  <si>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</si>
  <si>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</si>
  <si>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</si>
  <si>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</si>
  <si>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</si>
  <si>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</si>
  <si>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</si>
  <si>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</si>
  <si>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</si>
  <si>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</si>
  <si>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</si>
  <si>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</si>
  <si>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</si>
  <si>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</si>
  <si>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</si>
  <si>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</si>
  <si>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</si>
  <si>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</si>
  <si>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</si>
  <si>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</si>
  <si>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</si>
  <si>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</si>
  <si>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</si>
  <si>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</si>
  <si>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</si>
  <si>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</si>
  <si>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</si>
  <si>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</si>
  <si>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</si>
  <si>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</si>
  <si>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</si>
  <si>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</si>
  <si>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</si>
  <si>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</si>
  <si>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</si>
  <si>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</si>
  <si>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</si>
  <si>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</si>
  <si>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</si>
  <si>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</si>
  <si>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</si>
  <si>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</si>
  <si>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</si>
  <si>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</si>
  <si>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</si>
  <si>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</si>
  <si>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</si>
  <si>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</si>
  <si>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</si>
  <si>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</si>
  <si>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</si>
  <si>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</si>
  <si>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</si>
  <si>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</si>
  <si>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</si>
  <si>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</si>
  <si>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</si>
  <si>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</si>
  <si>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</si>
  <si>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</si>
  <si>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</si>
  <si>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</si>
  <si>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</si>
  <si>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</si>
  <si>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</si>
  <si>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</si>
  <si>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</si>
  <si>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</si>
  <si>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</si>
  <si>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</si>
  <si>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</si>
  <si>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</si>
  <si>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</si>
  <si>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</si>
  <si>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</si>
  <si>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</si>
  <si>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</si>
  <si>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</si>
  <si>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</si>
  <si>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</si>
  <si>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</si>
  <si>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</si>
  <si>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</si>
  <si>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</si>
  <si>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</si>
  <si>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</si>
  <si>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</si>
  <si>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</si>
  <si>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</si>
  <si>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</si>
  <si>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</si>
  <si>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</si>
  <si>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</si>
  <si>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</si>
  <si>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</si>
  <si>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</si>
  <si>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</si>
  <si>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</si>
  <si>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</si>
  <si>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</si>
  <si>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</si>
  <si>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</si>
  <si>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</si>
  <si>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</si>
  <si>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</si>
  <si>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</si>
  <si>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</si>
  <si>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</si>
  <si>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</si>
  <si>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</si>
  <si>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</si>
  <si>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</si>
  <si>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</si>
  <si>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</si>
  <si>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</si>
  <si>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</si>
  <si>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</si>
  <si>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</si>
  <si>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</si>
  <si>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</si>
  <si>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</si>
  <si>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</si>
  <si>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</si>
  <si>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</si>
  <si>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</si>
  <si>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</si>
  <si>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</si>
  <si>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</si>
  <si>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</si>
  <si>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</si>
  <si>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</si>
  <si>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</si>
  <si>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</si>
  <si>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</si>
  <si>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</si>
  <si>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</si>
  <si>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</si>
  <si>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</si>
  <si>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</si>
  <si>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</si>
  <si>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</si>
  <si>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</si>
  <si>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</si>
  <si>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</si>
  <si>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</si>
  <si>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</si>
  <si>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</si>
  <si>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</si>
  <si>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</si>
  <si>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</si>
  <si>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</si>
  <si>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</si>
  <si>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</si>
  <si>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</si>
  <si>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</si>
  <si>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</si>
  <si>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</si>
  <si>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</si>
  <si>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</si>
  <si>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</si>
  <si>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</si>
  <si>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</si>
  <si>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</si>
  <si>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</si>
  <si>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</si>
  <si>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</si>
  <si>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</si>
  <si>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</si>
  <si>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</si>
  <si>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</si>
  <si>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</si>
  <si>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</si>
  <si>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</si>
  <si>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</si>
  <si>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</si>
  <si>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</si>
  <si>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</si>
  <si>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</si>
  <si>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</si>
  <si>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</si>
  <si>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</si>
  <si>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</si>
  <si>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</si>
  <si>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</si>
  <si>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</si>
  <si>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</si>
  <si>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</si>
  <si>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</si>
  <si>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</si>
  <si>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</si>
  <si>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</si>
  <si>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</si>
  <si>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</si>
  <si>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</si>
  <si>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</si>
  <si>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</si>
  <si>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</si>
  <si>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</si>
  <si>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</si>
  <si>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</si>
  <si>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</si>
  <si>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</si>
  <si>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</si>
  <si>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</si>
  <si>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</si>
  <si>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</si>
  <si>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</si>
  <si>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</si>
  <si>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</si>
  <si>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</si>
  <si>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</si>
  <si>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</si>
  <si>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</si>
  <si>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</si>
  <si>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</si>
  <si>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</si>
  <si>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</si>
  <si>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</si>
  <si>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</si>
  <si>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</si>
  <si>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</si>
  <si>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</si>
  <si>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</si>
  <si>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</si>
  <si>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</si>
  <si>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</si>
  <si>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</si>
  <si>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</si>
  <si>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</si>
  <si>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</si>
  <si>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</si>
  <si>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</si>
  <si>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</si>
  <si>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</si>
  <si>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</si>
  <si>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</si>
  <si>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</si>
  <si>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</si>
  <si>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</si>
  <si>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</si>
  <si>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</si>
  <si>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</si>
  <si>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</si>
  <si>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</si>
  <si>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</si>
  <si>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</si>
  <si>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</si>
  <si>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</si>
  <si>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</si>
  <si>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</si>
  <si>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</si>
  <si>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</si>
  <si>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</si>
  <si>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</si>
  <si>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</si>
  <si>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</si>
  <si>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</si>
  <si>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</si>
  <si>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</si>
  <si>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</si>
  <si>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</si>
  <si>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</si>
  <si>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</si>
  <si>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</si>
  <si>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</si>
  <si>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</si>
  <si>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</si>
  <si>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</si>
  <si>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</si>
  <si>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</si>
  <si>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</si>
  <si>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</si>
  <si>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</si>
  <si>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</si>
  <si>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</si>
  <si>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</si>
  <si>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</si>
  <si>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</si>
  <si>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</si>
  <si>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</si>
  <si>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</si>
  <si>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</si>
  <si>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</si>
  <si>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</si>
  <si>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</si>
  <si>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</si>
  <si>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</si>
  <si>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</si>
  <si>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</si>
  <si>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</si>
  <si>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</si>
  <si>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</si>
  <si>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</si>
  <si>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</si>
  <si>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</si>
  <si>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</si>
  <si>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</si>
  <si>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</si>
  <si>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</si>
  <si>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</si>
  <si>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</si>
  <si>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</si>
  <si>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</si>
  <si>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</si>
  <si>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</si>
  <si>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</si>
  <si>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</si>
  <si>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</si>
  <si>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</si>
  <si>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</si>
  <si>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</si>
  <si>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</si>
  <si>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</si>
  <si>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</si>
  <si>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</si>
  <si>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</si>
  <si>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</si>
  <si>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</si>
  <si>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</si>
  <si>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</si>
  <si>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</si>
  <si>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</si>
  <si>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</si>
  <si>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</si>
  <si>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</si>
  <si>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</si>
  <si>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</si>
  <si>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</si>
  <si>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</si>
  <si>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</si>
  <si>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</si>
  <si>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</si>
  <si>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</si>
  <si>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</si>
  <si>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</si>
  <si>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</si>
  <si>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</si>
  <si>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</si>
  <si>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</si>
  <si>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</si>
  <si>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</si>
  <si>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</si>
  <si>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</si>
  <si>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</si>
  <si>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</si>
  <si>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</si>
  <si>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</si>
  <si>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</si>
  <si>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</si>
  <si>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</si>
  <si>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</si>
  <si>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</si>
  <si>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</si>
  <si>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</si>
  <si>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</si>
  <si>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</si>
  <si>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</si>
  <si>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</si>
  <si>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</si>
  <si>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</si>
  <si>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</si>
  <si>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</si>
  <si>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</si>
  <si>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</si>
  <si>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</si>
  <si>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</si>
  <si>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</si>
  <si>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</si>
  <si>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</si>
  <si>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</si>
  <si>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</si>
  <si>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</si>
  <si>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</si>
  <si>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</si>
  <si>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</si>
  <si>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</si>
  <si>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</si>
  <si>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</si>
  <si>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</si>
  <si>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</si>
  <si>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</si>
  <si>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</si>
  <si>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</si>
  <si>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</si>
  <si>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</si>
  <si>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</si>
  <si>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</si>
  <si>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</si>
  <si>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</si>
  <si>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</si>
  <si>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</si>
  <si>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</si>
  <si>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</si>
  <si>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</si>
  <si>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</si>
  <si>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</si>
  <si>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</si>
  <si>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</si>
  <si>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</si>
  <si>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</si>
  <si>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</si>
  <si>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</si>
  <si>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</si>
  <si>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</si>
  <si>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</si>
  <si>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</si>
  <si>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</si>
  <si>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</si>
  <si>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</si>
  <si>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</si>
  <si>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</si>
  <si>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</si>
  <si>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</si>
  <si>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</si>
  <si>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</si>
  <si>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</si>
  <si>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</si>
  <si>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</si>
  <si>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</si>
  <si>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</si>
  <si>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</si>
  <si>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</si>
  <si>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</si>
  <si>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</si>
  <si>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</si>
  <si>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</si>
  <si>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</si>
  <si>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</si>
  <si>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</si>
  <si>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</si>
  <si>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</si>
  <si>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</si>
  <si>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</si>
  <si>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</si>
  <si>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</si>
  <si>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</si>
  <si>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</si>
  <si>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</si>
  <si>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</si>
  <si>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</si>
  <si>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</si>
  <si>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</si>
  <si>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</si>
  <si>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</si>
  <si>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</si>
  <si>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</si>
  <si>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</si>
  <si>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</si>
  <si>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</si>
  <si>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</si>
  <si>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</si>
  <si>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</si>
  <si>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</si>
  <si>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</si>
  <si>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</si>
  <si>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</si>
  <si>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</si>
  <si>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</si>
  <si>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</si>
  <si>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</si>
  <si>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</si>
  <si>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</si>
  <si>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</si>
  <si>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</si>
  <si>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</si>
  <si>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</si>
  <si>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</si>
  <si>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</si>
  <si>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</si>
  <si>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</si>
  <si>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</si>
  <si>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</si>
  <si>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</si>
  <si>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</si>
  <si>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</si>
  <si>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</si>
  <si>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</si>
  <si>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</si>
  <si>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</si>
  <si>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</si>
  <si>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</si>
  <si>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</si>
  <si>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</si>
  <si>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</si>
  <si>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</si>
  <si>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</si>
  <si>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</si>
  <si>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</si>
  <si>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</si>
  <si>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</si>
  <si>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</si>
  <si>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</si>
  <si>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</si>
  <si>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</si>
  <si>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</si>
  <si>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</si>
  <si>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</si>
  <si>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</si>
  <si>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</si>
  <si>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</si>
  <si>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</si>
  <si>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</si>
  <si>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</si>
  <si>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</si>
  <si>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</si>
  <si>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</si>
  <si>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</si>
  <si>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</si>
  <si>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</si>
  <si>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</si>
  <si>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</si>
  <si>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</si>
  <si>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</si>
  <si>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</si>
  <si>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</si>
  <si>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</si>
  <si>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</si>
  <si>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</si>
  <si>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</si>
  <si>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</si>
  <si>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</si>
  <si>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</si>
  <si>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</si>
  <si>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</si>
  <si>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</si>
  <si>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</si>
  <si>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</si>
  <si>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</si>
  <si>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</si>
  <si>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</si>
  <si>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</si>
  <si>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</si>
  <si>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</si>
  <si>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</si>
  <si>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</si>
  <si>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</si>
  <si>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</si>
  <si>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</si>
  <si>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</si>
  <si>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</si>
  <si>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</si>
  <si>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</si>
  <si>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</si>
  <si>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</si>
  <si>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</si>
  <si>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</si>
  <si>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</si>
  <si>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</si>
  <si>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</si>
  <si>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</si>
  <si>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</si>
  <si>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</si>
  <si>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</si>
  <si>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</si>
  <si>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</si>
  <si>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</si>
  <si>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</si>
  <si>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</si>
  <si>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</si>
  <si>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</si>
  <si>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</si>
  <si>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</si>
  <si>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</si>
  <si>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</si>
  <si>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</si>
  <si>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</si>
  <si>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</si>
  <si>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</si>
  <si>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</si>
  <si>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</si>
  <si>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</si>
  <si>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</si>
  <si>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</si>
  <si>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</si>
  <si>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</si>
  <si>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</si>
  <si>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</si>
  <si>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</si>
  <si>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</si>
  <si>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</si>
  <si>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</si>
  <si>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</si>
  <si>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</si>
  <si>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</si>
  <si>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</si>
  <si>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</si>
  <si>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</si>
  <si>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</si>
  <si>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</si>
  <si>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</si>
  <si>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</si>
  <si>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</si>
  <si>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</si>
  <si>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</si>
  <si>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</si>
  <si>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</si>
  <si>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</si>
  <si>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</si>
  <si>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</si>
  <si>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</si>
  <si>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</si>
  <si>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</si>
  <si>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</si>
  <si>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</si>
  <si>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</si>
  <si>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</si>
  <si>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</si>
  <si>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</si>
  <si>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</si>
  <si>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</si>
  <si>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</si>
  <si>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</si>
  <si>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</si>
  <si>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</si>
  <si>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</si>
  <si>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</si>
  <si>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</si>
  <si>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</si>
  <si>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</si>
  <si>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</si>
  <si>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</si>
  <si>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</si>
  <si>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</si>
  <si>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</si>
  <si>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</si>
  <si>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</si>
  <si>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</si>
  <si>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</si>
  <si>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</si>
  <si>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</si>
  <si>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</si>
  <si>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</si>
  <si>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</si>
  <si>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</si>
  <si>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</si>
  <si>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</si>
  <si>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</si>
  <si>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</si>
  <si>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</si>
  <si>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</si>
  <si>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</si>
  <si>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</si>
  <si>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</si>
  <si>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</si>
  <si>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</si>
  <si>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</si>
  <si>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</si>
  <si>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</si>
  <si>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</si>
  <si>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</si>
  <si>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</si>
  <si>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</si>
  <si>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</si>
  <si>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</si>
  <si>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</si>
  <si>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</si>
  <si>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</si>
  <si>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</si>
  <si>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</si>
  <si>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</si>
  <si>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</si>
  <si>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</si>
  <si>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</si>
  <si>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</si>
  <si>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</si>
  <si>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</si>
  <si>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</si>
  <si>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</si>
  <si>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</si>
  <si>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</si>
  <si>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</si>
  <si>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</si>
  <si>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</si>
  <si>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</si>
  <si>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</si>
  <si>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</si>
  <si>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</si>
  <si>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</si>
  <si>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</si>
  <si>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</si>
  <si>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</si>
  <si>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</si>
  <si>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</si>
  <si>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</si>
  <si>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</si>
  <si>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</si>
  <si>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</si>
  <si>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</si>
  <si>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</si>
  <si>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</si>
  <si>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</si>
  <si>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</si>
  <si>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</si>
  <si>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</si>
  <si>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</si>
  <si>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</si>
  <si>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</si>
  <si>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</si>
  <si>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</si>
  <si>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</si>
  <si>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</si>
  <si>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</si>
  <si>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</si>
  <si>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</si>
  <si>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</si>
  <si>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</si>
  <si>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</si>
  <si>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</si>
  <si>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</si>
  <si>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</si>
  <si>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</si>
  <si>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</si>
  <si>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</si>
  <si>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</si>
  <si>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</si>
  <si>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</si>
  <si>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</si>
  <si>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</si>
  <si>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</si>
  <si>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</si>
  <si>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</si>
  <si>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</si>
  <si>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</si>
  <si>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</si>
  <si>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</si>
  <si>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</si>
  <si>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</si>
  <si>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</si>
  <si>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</si>
  <si>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</si>
  <si>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</si>
  <si>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</si>
  <si>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</si>
  <si>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</si>
  <si>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</si>
  <si>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</si>
  <si>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</si>
  <si>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</si>
  <si>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</si>
  <si>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</si>
  <si>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</si>
  <si>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</si>
  <si>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</si>
  <si>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</si>
  <si>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</si>
  <si>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</si>
  <si>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</si>
  <si>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</si>
  <si>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</si>
  <si>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</si>
  <si>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</si>
  <si>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</si>
  <si>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</si>
  <si>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</si>
  <si>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</si>
  <si>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</si>
  <si>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</si>
  <si>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</si>
  <si>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</si>
  <si>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</si>
  <si>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</si>
  <si>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</si>
  <si>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</si>
  <si>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</si>
  <si>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</si>
  <si>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</si>
  <si>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</si>
  <si>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</si>
  <si>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</si>
  <si>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</si>
  <si>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</si>
  <si>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</si>
  <si>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</si>
  <si>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</si>
  <si>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</si>
  <si>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</si>
  <si>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</si>
  <si>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</si>
  <si>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</si>
  <si>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</si>
  <si>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</si>
  <si>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</si>
  <si>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</si>
  <si>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</si>
  <si>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</si>
  <si>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</si>
  <si>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</si>
  <si>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</si>
  <si>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</si>
  <si>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</si>
  <si>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</si>
  <si>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</si>
  <si>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</si>
  <si>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</si>
  <si>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</si>
  <si>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</si>
  <si>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</si>
  <si>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</si>
  <si>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</si>
  <si>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</si>
  <si>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</si>
  <si>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</si>
  <si>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</si>
  <si>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</si>
  <si>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</si>
  <si>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</si>
  <si>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</si>
  <si>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</si>
  <si>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</si>
  <si>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</si>
  <si>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</si>
  <si>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</si>
  <si>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</si>
  <si>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</si>
  <si>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</si>
  <si>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</si>
  <si>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</si>
  <si>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</si>
  <si>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</si>
  <si>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</si>
  <si>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</si>
  <si>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</si>
  <si>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</si>
  <si>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</si>
  <si>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</si>
  <si>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</si>
  <si>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</si>
  <si>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</si>
  <si>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</si>
  <si>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</si>
  <si>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</si>
  <si>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</si>
  <si>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</si>
  <si>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</si>
  <si>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</si>
  <si>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</si>
  <si>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</si>
  <si>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</si>
  <si>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</si>
  <si>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</si>
  <si>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</si>
  <si>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</si>
  <si>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</si>
  <si>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</si>
  <si>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</si>
  <si>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</si>
  <si>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</si>
  <si>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</si>
  <si>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</si>
  <si>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</si>
  <si>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</si>
  <si>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</si>
  <si>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</si>
  <si>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</si>
  <si>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</si>
  <si>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</si>
  <si>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</si>
  <si>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</si>
  <si>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</si>
  <si>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</si>
  <si>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</si>
  <si>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</si>
  <si>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</si>
  <si>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</si>
  <si>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</si>
  <si>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</si>
  <si>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</si>
  <si>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</si>
  <si>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</si>
  <si>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</si>
  <si>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</si>
  <si>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</si>
  <si>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</si>
  <si>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</si>
  <si>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</si>
  <si>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</si>
  <si>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</si>
  <si>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</si>
  <si>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</si>
  <si>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</si>
  <si>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</si>
  <si>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</si>
  <si>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</si>
  <si>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</si>
  <si>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</si>
  <si>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</si>
  <si>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</si>
  <si>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</si>
  <si>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</si>
  <si>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</si>
  <si>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</si>
  <si>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</si>
  <si>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</si>
  <si>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</si>
  <si>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</si>
  <si>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</si>
  <si>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</si>
  <si>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</si>
  <si>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</si>
  <si>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</si>
  <si>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</si>
  <si>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</si>
  <si>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</si>
  <si>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</si>
  <si>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</si>
  <si>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</si>
  <si>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</si>
  <si>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</si>
  <si>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</si>
  <si>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</si>
  <si>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</si>
  <si>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</si>
  <si>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</si>
  <si>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</si>
  <si>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</si>
  <si>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</si>
  <si>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</si>
  <si>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</si>
  <si>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</si>
  <si>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</si>
  <si>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</si>
  <si>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</si>
  <si>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</si>
  <si>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</si>
  <si>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</si>
  <si>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</si>
  <si>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</si>
  <si>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</si>
  <si>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</si>
  <si>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</si>
  <si>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</si>
  <si>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</si>
  <si>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</si>
  <si>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</si>
  <si>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</si>
  <si>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</si>
  <si>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</si>
  <si>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</si>
  <si>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</si>
  <si>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</si>
  <si>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</si>
  <si>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</si>
  <si>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</si>
  <si>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</si>
  <si>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</si>
  <si>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</si>
  <si>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</si>
  <si>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</si>
  <si>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</si>
  <si>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</si>
  <si>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</si>
  <si>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</si>
  <si>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</si>
  <si>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</si>
  <si>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</si>
  <si>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</si>
  <si>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</si>
  <si>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</si>
  <si>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</si>
  <si>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</si>
  <si>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</si>
  <si>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</si>
  <si>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</si>
  <si>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</si>
  <si>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</si>
  <si>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</si>
  <si>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</si>
  <si>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</si>
  <si>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</si>
  <si>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</si>
  <si>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</si>
  <si>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</si>
  <si>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</si>
  <si>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</si>
  <si>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</si>
  <si>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</si>
  <si>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</si>
  <si>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</si>
  <si>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</si>
  <si>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</si>
  <si>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</si>
  <si>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</si>
  <si>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</si>
  <si>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</si>
  <si>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</si>
  <si>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</si>
  <si>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</si>
  <si>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</si>
  <si>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</si>
  <si>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</si>
  <si>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</si>
  <si>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</si>
  <si>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</si>
  <si>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</si>
  <si>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</si>
  <si>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</si>
  <si>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</si>
  <si>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</si>
  <si>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</si>
  <si>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</si>
  <si>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</si>
  <si>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</si>
  <si>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</si>
  <si>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</si>
  <si>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</si>
  <si>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</si>
  <si>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</si>
  <si>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</si>
  <si>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</si>
  <si>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</si>
  <si>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</si>
  <si>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</si>
  <si>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</si>
  <si>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</si>
  <si>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</si>
  <si>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</si>
  <si>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</si>
  <si>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</si>
  <si>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</si>
  <si>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</si>
  <si>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</si>
  <si>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</si>
  <si>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</si>
  <si>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</si>
  <si>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</si>
  <si>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</si>
  <si>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</si>
  <si>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</si>
  <si>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</si>
  <si>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</si>
  <si>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</si>
  <si>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</si>
  <si>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</si>
  <si>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</si>
  <si>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</si>
  <si>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</si>
  <si>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</si>
  <si>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</si>
  <si>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</si>
  <si>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</si>
  <si>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</si>
  <si>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</si>
  <si>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</si>
  <si>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</si>
  <si>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</si>
  <si>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</si>
  <si>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</si>
  <si>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</si>
  <si>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</si>
  <si>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</si>
  <si>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</si>
  <si>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</si>
  <si>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</si>
  <si>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</si>
  <si>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</si>
  <si>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</si>
  <si>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</si>
  <si>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</si>
  <si>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</si>
  <si>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</si>
  <si>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</si>
  <si>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</si>
  <si>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</si>
  <si>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</si>
  <si>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</si>
  <si>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</si>
  <si>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</si>
  <si>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</si>
  <si>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</si>
  <si>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</si>
  <si>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</si>
  <si>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</si>
  <si>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</si>
  <si>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</si>
  <si>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</si>
  <si>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</si>
  <si>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</si>
  <si>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</si>
  <si>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</si>
  <si>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</si>
  <si>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</si>
  <si>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</si>
  <si>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</si>
  <si>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</si>
  <si>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</si>
  <si>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</si>
  <si>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</si>
  <si>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</si>
  <si>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</si>
  <si>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</si>
  <si>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</si>
  <si>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</si>
  <si>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</si>
  <si>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</si>
  <si>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</si>
  <si>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</si>
  <si>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</si>
  <si>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</si>
  <si>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</si>
  <si>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</si>
  <si>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</si>
  <si>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</si>
  <si>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</si>
  <si>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</si>
  <si>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</si>
  <si>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</si>
  <si>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</si>
  <si>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</si>
  <si>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</si>
  <si>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</si>
  <si>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</si>
  <si>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</si>
  <si>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</si>
  <si>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</si>
  <si>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</si>
  <si>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</si>
  <si>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</si>
  <si>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</si>
  <si>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</si>
  <si>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</si>
  <si>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</si>
  <si>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</si>
  <si>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</si>
  <si>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</si>
  <si>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</si>
  <si>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</si>
  <si>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</si>
  <si>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</si>
  <si>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</si>
  <si>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</si>
  <si>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</si>
  <si>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</si>
  <si>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</si>
  <si>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</si>
  <si>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</si>
  <si>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</si>
  <si>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</si>
  <si>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</si>
  <si>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</si>
  <si>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</si>
  <si>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</si>
  <si>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</si>
  <si>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</si>
  <si>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</si>
  <si>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</si>
  <si>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</si>
  <si>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</si>
  <si>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</si>
  <si>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</si>
  <si>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</si>
  <si>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</si>
  <si>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</si>
  <si>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</si>
  <si>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</si>
  <si>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</si>
  <si>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</si>
  <si>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</si>
  <si>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</si>
  <si>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</si>
  <si>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</si>
  <si>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</si>
  <si>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</si>
  <si>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</si>
  <si>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</si>
  <si>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</si>
  <si>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</si>
  <si>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</si>
  <si>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</si>
  <si>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</si>
  <si>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</si>
  <si>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</si>
  <si>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</si>
  <si>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</si>
  <si>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</si>
  <si>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</si>
  <si>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</si>
  <si>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</si>
  <si>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</si>
  <si>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</si>
  <si>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</si>
  <si>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</si>
  <si>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</si>
  <si>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</si>
  <si>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</si>
  <si>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</si>
  <si>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</si>
  <si>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</si>
  <si>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</si>
  <si>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</si>
  <si>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</si>
  <si>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</si>
  <si>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</si>
  <si>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</si>
  <si>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</si>
  <si>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</si>
  <si>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</si>
  <si>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</si>
  <si>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</si>
  <si>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</si>
  <si>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</si>
  <si>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</si>
  <si>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</si>
  <si>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</si>
  <si>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</si>
  <si>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</si>
  <si>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</si>
  <si>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</si>
  <si>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</si>
  <si>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</si>
  <si>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</si>
  <si>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</si>
  <si>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</si>
  <si>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</si>
  <si>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</si>
  <si>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</si>
  <si>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</si>
  <si>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</si>
  <si>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</si>
  <si>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</si>
  <si>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</si>
  <si>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</si>
  <si>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</si>
  <si>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</si>
  <si>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</si>
  <si>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</si>
  <si>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</si>
  <si>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</si>
  <si>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</si>
  <si>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</si>
  <si>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</si>
  <si>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</si>
  <si>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</si>
  <si>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</si>
  <si>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</si>
  <si>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</si>
  <si>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</si>
  <si>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</si>
  <si>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</si>
  <si>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</si>
  <si>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</si>
  <si>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</si>
  <si>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</si>
  <si>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</si>
  <si>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</si>
  <si>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</si>
  <si>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</si>
  <si>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</si>
  <si>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</si>
  <si>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</si>
  <si>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</si>
  <si>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</si>
  <si>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</si>
  <si>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</si>
  <si>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</si>
  <si>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</si>
  <si>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</si>
  <si>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</si>
  <si>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</si>
  <si>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</si>
  <si>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</si>
  <si>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</si>
  <si>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</si>
  <si>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</si>
  <si>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</si>
  <si>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</si>
  <si>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</si>
  <si>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</si>
  <si>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</si>
  <si>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</si>
  <si>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</si>
  <si>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</si>
  <si>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</si>
  <si>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</si>
  <si>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</si>
  <si>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</si>
  <si>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</si>
  <si>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</si>
  <si>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</si>
  <si>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</si>
  <si>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</si>
  <si>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</si>
  <si>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</si>
  <si>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</si>
  <si>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</si>
  <si>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</si>
  <si>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</si>
  <si>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</si>
  <si>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</si>
  <si>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</si>
  <si>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</si>
  <si>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</si>
  <si>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</si>
  <si>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</si>
  <si>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</si>
  <si>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</si>
  <si>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</si>
  <si>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</si>
  <si>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</si>
  <si>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</si>
  <si>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</si>
  <si>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</si>
  <si>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</si>
  <si>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</si>
  <si>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</si>
  <si>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</si>
  <si>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</si>
  <si>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</si>
  <si>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</si>
  <si>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</si>
  <si>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</si>
  <si>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</si>
  <si>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</si>
  <si>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</si>
  <si>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</si>
  <si>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</si>
  <si>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</si>
  <si>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</si>
  <si>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</si>
  <si>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</si>
  <si>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</si>
  <si>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</si>
  <si>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</si>
  <si>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</si>
  <si>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</si>
  <si>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</si>
  <si>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</si>
  <si>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</si>
  <si>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</si>
  <si>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</si>
  <si>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</si>
  <si>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</si>
  <si>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</si>
  <si>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</si>
  <si>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</si>
  <si>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</si>
  <si>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</si>
  <si>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</si>
  <si>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</si>
  <si>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</si>
  <si>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</si>
  <si>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</si>
  <si>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</si>
  <si>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</si>
  <si>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</si>
  <si>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</si>
  <si>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</si>
  <si>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</si>
  <si>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</si>
  <si>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</si>
  <si>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</si>
  <si>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</si>
  <si>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</si>
  <si>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</si>
  <si>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</si>
  <si>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</si>
  <si>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</si>
  <si>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</si>
  <si>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</si>
  <si>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</si>
  <si>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</si>
  <si>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</si>
  <si>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</si>
  <si>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</si>
  <si>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</si>
  <si>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</si>
  <si>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</si>
  <si>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</si>
  <si>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</si>
  <si>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</si>
  <si>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</si>
  <si>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</si>
  <si>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</si>
  <si>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</si>
  <si>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</si>
  <si>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</si>
  <si>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</si>
  <si>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</si>
  <si>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</si>
  <si>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</si>
  <si>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</si>
  <si>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</si>
  <si>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</si>
  <si>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</si>
  <si>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</si>
  <si>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</si>
  <si>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</si>
  <si>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</si>
  <si>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</si>
  <si>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</si>
  <si>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</si>
  <si>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</si>
  <si>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</si>
  <si>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</si>
  <si>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</si>
  <si>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</si>
  <si>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</si>
  <si>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</si>
  <si>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</si>
  <si>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</si>
  <si>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</si>
  <si>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</si>
  <si>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</si>
  <si>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</si>
  <si>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</si>
  <si>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</si>
  <si>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</si>
  <si>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</si>
  <si>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</si>
  <si>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</si>
  <si>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</si>
  <si>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</si>
  <si>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</si>
  <si>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</si>
  <si>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</si>
  <si>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</si>
  <si>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</si>
  <si>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</si>
  <si>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</si>
  <si>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</si>
  <si>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</si>
  <si>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</si>
  <si>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</si>
  <si>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</si>
  <si>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</si>
  <si>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</si>
  <si>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</si>
  <si>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</si>
  <si>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</si>
  <si>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</si>
  <si>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</si>
  <si>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</si>
  <si>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</si>
  <si>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</si>
  <si>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</si>
  <si>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</si>
  <si>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</si>
  <si>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</si>
  <si>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</si>
  <si>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</si>
  <si>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</si>
  <si>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</si>
  <si>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</si>
  <si>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</si>
  <si>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</si>
  <si>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</si>
  <si>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</si>
  <si>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</si>
  <si>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</si>
  <si>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</si>
  <si>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</si>
  <si>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</si>
  <si>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</si>
  <si>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</si>
  <si>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</si>
  <si>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</si>
  <si>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</si>
  <si>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</si>
  <si>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</si>
  <si>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</si>
  <si>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</si>
  <si>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</si>
  <si>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</si>
  <si>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</si>
  <si>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</si>
  <si>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</si>
  <si>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</si>
  <si>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</si>
  <si>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</si>
  <si>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</si>
  <si>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</si>
  <si>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</si>
  <si>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</si>
  <si>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</si>
  <si>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</si>
  <si>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</si>
  <si>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</si>
  <si>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</si>
  <si>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</si>
  <si>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</si>
  <si>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</si>
  <si>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</si>
  <si>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</si>
  <si>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</si>
  <si>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</si>
  <si>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</si>
  <si>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</si>
  <si>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</si>
  <si>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</si>
  <si>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</si>
  <si>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</si>
  <si>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</si>
  <si>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</si>
  <si>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</si>
  <si>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</si>
  <si>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</si>
  <si>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</si>
  <si>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</si>
  <si>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</si>
  <si>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</si>
  <si>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</si>
  <si>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</si>
  <si>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</si>
  <si>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</si>
  <si>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</si>
  <si>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</si>
  <si>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</si>
  <si>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</si>
  <si>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</si>
  <si>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</si>
  <si>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</si>
  <si>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</si>
  <si>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</si>
  <si>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</si>
  <si>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</si>
  <si>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</si>
  <si>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</si>
  <si>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</si>
  <si>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</si>
  <si>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</si>
  <si>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</si>
  <si>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</si>
  <si>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</si>
  <si>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</si>
  <si>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</si>
  <si>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</si>
  <si>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</si>
  <si>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</si>
  <si>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</si>
  <si>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</si>
  <si>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</si>
  <si>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</si>
  <si>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</si>
  <si>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</si>
  <si>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</si>
  <si>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</si>
  <si>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</si>
  <si>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</si>
  <si>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</si>
  <si>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</si>
  <si>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</si>
  <si>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</si>
  <si>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</si>
  <si>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</si>
  <si>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</si>
  <si>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</si>
  <si>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</si>
  <si>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</si>
  <si>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</si>
  <si>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</si>
  <si>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</si>
  <si>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</si>
  <si>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</si>
  <si>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</si>
  <si>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</si>
  <si>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</si>
  <si>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</si>
  <si>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</si>
  <si>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</si>
  <si>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</si>
  <si>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</si>
  <si>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</si>
  <si>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</si>
  <si>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</si>
  <si>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</si>
  <si>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</si>
  <si>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</si>
  <si>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</si>
  <si>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</si>
  <si>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</si>
  <si>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</si>
  <si>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</si>
  <si>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</si>
  <si>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</si>
  <si>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</si>
  <si>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</si>
  <si>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</si>
  <si>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</si>
  <si>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</si>
  <si>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</si>
  <si>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</si>
  <si>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</si>
  <si>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</si>
  <si>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</si>
  <si>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</si>
  <si>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</si>
  <si>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</si>
  <si>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</si>
  <si>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</si>
  <si>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</si>
  <si>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</si>
  <si>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</si>
  <si>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</si>
  <si>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</si>
  <si>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</si>
  <si>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</si>
  <si>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</si>
  <si>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</si>
  <si>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</si>
  <si>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</si>
  <si>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</si>
  <si>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</si>
  <si>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</si>
  <si>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</si>
  <si>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</si>
  <si>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</si>
  <si>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</si>
  <si>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</si>
  <si>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</si>
  <si>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</si>
  <si>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</si>
  <si>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</si>
  <si>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</si>
  <si>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</si>
  <si>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</si>
  <si>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</si>
  <si>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</si>
  <si>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</si>
  <si>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</si>
  <si>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</si>
  <si>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</si>
  <si>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</si>
  <si>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</si>
  <si>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</si>
  <si>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</si>
  <si>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</si>
  <si>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</si>
  <si>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</si>
  <si>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</si>
  <si>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</si>
  <si>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</si>
  <si>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</si>
  <si>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</si>
  <si>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</si>
  <si>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</si>
  <si>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</si>
  <si>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</si>
  <si>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</si>
  <si>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</si>
  <si>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</si>
  <si>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</si>
  <si>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</si>
  <si>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</si>
  <si>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</si>
  <si>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</si>
  <si>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</si>
  <si>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</si>
  <si>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</si>
  <si>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</si>
  <si>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</si>
  <si>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</si>
  <si>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</si>
  <si>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</si>
  <si>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</si>
  <si>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</si>
  <si>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</si>
  <si>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</si>
  <si>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</si>
  <si>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</si>
  <si>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</si>
  <si>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</si>
  <si>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</si>
  <si>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</si>
  <si>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</si>
  <si>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</si>
  <si>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</si>
  <si>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</si>
  <si>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</si>
  <si>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</si>
  <si>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</si>
  <si>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</si>
  <si>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</si>
  <si>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</si>
  <si>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</si>
  <si>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</si>
  <si>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</si>
  <si>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</si>
  <si>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</si>
  <si>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</si>
  <si>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</si>
  <si>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</si>
  <si>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</si>
  <si>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</si>
  <si>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</si>
  <si>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</si>
  <si>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</si>
  <si>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</si>
  <si>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</si>
  <si>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</si>
  <si>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</si>
  <si>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</si>
  <si>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</si>
  <si>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</si>
  <si>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</si>
  <si>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</si>
  <si>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</si>
  <si>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</si>
  <si>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</si>
  <si>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</si>
  <si>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</si>
  <si>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</si>
  <si>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</si>
  <si>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</si>
  <si>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</si>
  <si>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</si>
  <si>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</si>
  <si>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</si>
  <si>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</si>
  <si>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</si>
  <si>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</si>
  <si>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</si>
  <si>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</si>
  <si>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</si>
  <si>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</si>
  <si>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</si>
  <si>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</si>
  <si>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</si>
  <si>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</si>
  <si>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</si>
  <si>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</si>
  <si>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</si>
  <si>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</si>
  <si>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</si>
  <si>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</si>
  <si>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</si>
  <si>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</si>
  <si>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</si>
  <si>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</si>
  <si>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</si>
  <si>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</si>
  <si>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</si>
  <si>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</si>
  <si>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</si>
  <si>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</si>
  <si>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</si>
  <si>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</si>
  <si>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</si>
  <si>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</si>
  <si>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</si>
  <si>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</si>
  <si>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</si>
  <si>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</si>
  <si>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</si>
  <si>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</si>
  <si>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</si>
  <si>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</si>
  <si>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</si>
  <si>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</si>
  <si>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</si>
  <si>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</si>
  <si>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</si>
  <si>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</si>
  <si>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</si>
  <si>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</si>
  <si>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</si>
  <si>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</si>
  <si>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</si>
  <si>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</si>
  <si>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</si>
  <si>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</si>
  <si>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</si>
  <si>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</si>
  <si>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</si>
  <si>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</si>
  <si>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</si>
  <si>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</si>
  <si>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</si>
  <si>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</si>
  <si>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</si>
  <si>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</si>
  <si>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</si>
  <si>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</si>
  <si>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</si>
  <si>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</si>
  <si>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</si>
  <si>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</si>
  <si>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</si>
  <si>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</si>
  <si>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</si>
  <si>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</si>
  <si>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</si>
  <si>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</si>
  <si>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</si>
  <si>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</si>
  <si>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</si>
  <si>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</si>
  <si>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</si>
  <si>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</si>
  <si>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</si>
  <si>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</si>
  <si>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</si>
  <si>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</si>
  <si>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</si>
  <si>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</si>
  <si>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</si>
  <si>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</si>
  <si>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</si>
  <si>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</si>
  <si>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</si>
  <si>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</si>
  <si>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</si>
  <si>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</si>
  <si>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</si>
  <si>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</si>
  <si>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</si>
  <si>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</si>
  <si>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</si>
  <si>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</si>
  <si>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</si>
  <si>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</si>
  <si>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</si>
  <si>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</si>
  <si>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</si>
  <si>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</si>
  <si>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</si>
  <si>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</si>
  <si>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</si>
  <si>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</si>
  <si>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</si>
  <si>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</si>
  <si>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</si>
  <si>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</si>
  <si>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</si>
  <si>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</si>
  <si>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</si>
  <si>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</si>
  <si>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</si>
  <si>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</si>
  <si>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</si>
  <si>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</si>
  <si>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</si>
  <si>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</si>
  <si>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</si>
  <si>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</si>
  <si>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</si>
  <si>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</si>
  <si>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</si>
  <si>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</si>
  <si>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</si>
  <si>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</si>
  <si>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</si>
  <si>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</si>
  <si>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</si>
  <si>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</si>
  <si>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</si>
  <si>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</si>
  <si>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</si>
  <si>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</si>
  <si>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</si>
  <si>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</si>
  <si>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</si>
  <si>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</si>
  <si>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</si>
  <si>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</si>
  <si>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</si>
  <si>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</si>
  <si>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</si>
  <si>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</si>
  <si>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</si>
  <si>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</si>
  <si>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</si>
  <si>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</si>
  <si>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</si>
  <si>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</si>
  <si>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</si>
  <si>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</si>
  <si>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</si>
  <si>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</si>
  <si>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</si>
  <si>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</si>
  <si>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</si>
  <si>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</si>
  <si>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</si>
  <si>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</si>
  <si>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</si>
  <si>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</si>
  <si>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</si>
  <si>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</si>
  <si>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</si>
  <si>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</si>
  <si>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</si>
  <si>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</si>
  <si>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</si>
  <si>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</si>
  <si>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</si>
  <si>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</si>
  <si>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</si>
  <si>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</si>
  <si>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</si>
  <si>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</si>
  <si>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</si>
  <si>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</si>
  <si>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</si>
  <si>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</si>
  <si>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</si>
  <si>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</si>
  <si>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</si>
  <si>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</si>
  <si>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</si>
  <si>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</si>
  <si>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</si>
  <si>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</si>
  <si>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</si>
  <si>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</si>
  <si>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</si>
  <si>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</si>
  <si>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</si>
  <si>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</si>
  <si>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</si>
  <si>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</si>
  <si>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</si>
  <si>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</si>
  <si>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</si>
  <si>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</si>
  <si>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</si>
  <si>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</si>
  <si>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</si>
  <si>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</si>
  <si>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</si>
  <si>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</si>
  <si>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</si>
  <si>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</si>
  <si>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</si>
  <si>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</si>
  <si>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</si>
  <si>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</si>
  <si>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</si>
  <si>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</si>
  <si>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</si>
  <si>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</si>
  <si>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</si>
  <si>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</si>
  <si>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</si>
  <si>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</si>
  <si>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</si>
  <si>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</si>
  <si>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</si>
  <si>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</si>
  <si>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</si>
  <si>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</si>
  <si>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</si>
  <si>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</si>
  <si>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</si>
  <si>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</si>
  <si>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</si>
  <si>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</si>
  <si>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</si>
  <si>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</si>
  <si>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</si>
  <si>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</si>
  <si>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</si>
  <si>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</si>
  <si>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</si>
  <si>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</si>
  <si>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</si>
  <si>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</si>
  <si>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</si>
  <si>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</si>
  <si>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</si>
  <si>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</si>
  <si>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</si>
  <si>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</si>
  <si>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</si>
  <si>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</si>
  <si>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</si>
  <si>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</si>
  <si>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</si>
  <si>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</si>
  <si>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</si>
  <si>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</si>
  <si>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</si>
  <si>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</si>
  <si>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</si>
  <si>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</si>
  <si>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</si>
  <si>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</si>
  <si>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</si>
  <si>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</si>
  <si>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</si>
  <si>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</si>
  <si>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</si>
  <si>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</si>
  <si>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</si>
  <si>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</si>
  <si>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</si>
  <si>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</si>
  <si>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</si>
  <si>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</si>
  <si>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</si>
  <si>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</si>
  <si>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</si>
  <si>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</si>
  <si>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</si>
  <si>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</si>
  <si>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</si>
  <si>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</si>
  <si>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</si>
  <si>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</si>
  <si>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</si>
  <si>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</si>
  <si>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</si>
  <si>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</si>
  <si>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</si>
  <si>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</si>
  <si>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</si>
  <si>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</si>
  <si>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</si>
  <si>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</si>
  <si>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</si>
  <si>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</si>
  <si>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</si>
  <si>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</si>
  <si>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</si>
  <si>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</si>
  <si>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</si>
  <si>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</si>
  <si>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</si>
  <si>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</si>
  <si>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</si>
  <si>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</si>
  <si>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</si>
  <si>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</si>
  <si>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</si>
  <si>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</si>
  <si>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</si>
  <si>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</si>
  <si>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</si>
  <si>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</si>
  <si>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</si>
  <si>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</si>
  <si>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</si>
  <si>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</si>
  <si>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</si>
  <si>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</si>
  <si>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</si>
  <si>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</si>
  <si>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</si>
  <si>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</si>
  <si>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</si>
  <si>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</si>
  <si>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</si>
  <si>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</si>
  <si>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</si>
  <si>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</si>
  <si>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</si>
  <si>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</si>
  <si>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</si>
  <si>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</si>
  <si>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</si>
  <si>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</si>
  <si>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</si>
  <si>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</si>
  <si>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</si>
  <si>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</si>
  <si>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</si>
  <si>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</si>
  <si>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</si>
  <si>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</si>
  <si>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</si>
  <si>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</si>
  <si>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</si>
  <si>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</si>
  <si>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</si>
  <si>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</si>
  <si>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</si>
  <si>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</si>
  <si>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</si>
  <si>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</si>
  <si>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</si>
  <si>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</si>
  <si>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</si>
  <si>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</si>
  <si>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</si>
  <si>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</si>
  <si>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</si>
  <si>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</si>
  <si>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</si>
  <si>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</si>
  <si>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</si>
  <si>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</si>
  <si>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</si>
  <si>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</si>
  <si>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</si>
  <si>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</si>
  <si>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</si>
  <si>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</si>
  <si>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</si>
  <si>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</si>
  <si>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</si>
  <si>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</si>
  <si>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</si>
  <si>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</si>
  <si>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</si>
  <si>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</si>
  <si>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</si>
  <si>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</si>
  <si>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</si>
  <si>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</si>
  <si>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</si>
  <si>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</si>
  <si>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</si>
  <si>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</si>
  <si>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</si>
  <si>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</si>
  <si>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</si>
  <si>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</si>
  <si>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</si>
  <si>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</si>
  <si>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</si>
  <si>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</si>
  <si>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</si>
  <si>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</si>
  <si>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</si>
  <si>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</si>
  <si>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</si>
  <si>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</si>
  <si>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</si>
  <si>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</si>
  <si>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</si>
  <si>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</si>
  <si>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</si>
  <si>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</si>
  <si>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</si>
  <si>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</si>
  <si>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</si>
  <si>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</si>
  <si>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</si>
  <si>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</si>
  <si>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</si>
  <si>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</si>
  <si>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</si>
  <si>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</si>
  <si>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</si>
  <si>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</si>
  <si>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</si>
  <si>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</si>
  <si>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</si>
  <si>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</si>
  <si>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</si>
  <si>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</si>
  <si>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</si>
  <si>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</si>
  <si>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</si>
  <si>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</si>
  <si>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</si>
  <si>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</si>
  <si>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</si>
  <si>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</si>
  <si>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</si>
  <si>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</si>
  <si>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</si>
  <si>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</si>
  <si>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</si>
  <si>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</si>
  <si>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</si>
  <si>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</si>
  <si>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</si>
  <si>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</si>
  <si>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</si>
  <si>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</si>
  <si>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</si>
  <si>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</si>
  <si>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</si>
  <si>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</si>
  <si>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</si>
  <si>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</si>
  <si>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</si>
  <si>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</si>
  <si>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</si>
  <si>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</si>
  <si>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</si>
  <si>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</si>
  <si>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</si>
  <si>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</si>
  <si>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</si>
  <si>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</si>
  <si>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</si>
  <si>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</si>
  <si>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</si>
  <si>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</si>
  <si>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</si>
  <si>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</si>
  <si>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</si>
  <si>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</si>
  <si>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</si>
  <si>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</si>
  <si>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</si>
  <si>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</si>
  <si>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</si>
  <si>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</si>
  <si>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</si>
  <si>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</si>
  <si>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</si>
  <si>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</si>
  <si>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</si>
  <si>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</si>
  <si>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</si>
  <si>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</si>
  <si>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</si>
  <si>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</si>
  <si>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</si>
  <si>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</si>
  <si>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</si>
  <si>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</si>
  <si>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</si>
  <si>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</si>
  <si>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</si>
  <si>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</si>
  <si>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</si>
  <si>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</si>
  <si>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</si>
  <si>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</si>
  <si>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</si>
  <si>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</si>
  <si>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</si>
  <si>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</si>
  <si>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</si>
  <si>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</si>
  <si>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</si>
  <si>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</si>
  <si>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</si>
  <si>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</si>
  <si>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</si>
  <si>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</si>
  <si>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</si>
  <si>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</si>
  <si>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</si>
  <si>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</si>
  <si>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</si>
  <si>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</si>
  <si>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</si>
  <si>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</si>
  <si>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</si>
  <si>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</si>
  <si>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</si>
  <si>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</si>
  <si>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</si>
  <si>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</si>
  <si>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</si>
  <si>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</si>
  <si>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</si>
  <si>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</si>
  <si>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</si>
  <si>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</si>
  <si>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</si>
  <si>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</si>
  <si>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</si>
  <si>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</si>
  <si>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</si>
  <si>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</si>
  <si>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</si>
  <si>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</si>
  <si>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</si>
  <si>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</si>
  <si>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</si>
  <si>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</si>
  <si>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</si>
  <si>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</si>
  <si>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</si>
  <si>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</si>
  <si>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</si>
  <si>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</si>
  <si>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</si>
  <si>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</si>
  <si>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</si>
  <si>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</si>
  <si>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</si>
  <si>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</si>
  <si>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</si>
  <si>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</si>
  <si>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</si>
  <si>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</si>
  <si>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</si>
  <si>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</si>
  <si>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</si>
  <si>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</si>
  <si>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</si>
  <si>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</si>
  <si>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</si>
  <si>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</si>
  <si>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</si>
  <si>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</si>
  <si>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</si>
  <si>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</si>
  <si>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</si>
  <si>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</si>
  <si>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</si>
  <si>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</si>
  <si>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</si>
  <si>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</si>
  <si>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</si>
  <si>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</si>
  <si>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</si>
  <si>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</si>
  <si>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</si>
  <si>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</si>
  <si>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</si>
  <si>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</si>
  <si>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</si>
  <si>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</si>
  <si>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</si>
  <si>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</si>
  <si>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</si>
  <si>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</si>
  <si>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</si>
  <si>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</si>
  <si>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</si>
  <si>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</si>
  <si>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</si>
  <si>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</si>
  <si>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</si>
  <si>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</si>
  <si>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</si>
  <si>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</si>
  <si>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</si>
  <si>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</si>
  <si>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</si>
  <si>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</si>
  <si>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</si>
  <si>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</si>
  <si>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</si>
  <si>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</si>
  <si>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</si>
  <si>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</si>
  <si>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</si>
  <si>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</si>
  <si>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</si>
  <si>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</si>
  <si>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</si>
  <si>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</si>
  <si>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</si>
  <si>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</si>
  <si>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</si>
  <si>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</si>
  <si>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</si>
  <si>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</si>
  <si>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</si>
  <si>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</si>
  <si>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</si>
  <si>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</si>
  <si>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</si>
  <si>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</si>
  <si>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</si>
  <si>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</si>
  <si>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</si>
  <si>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</si>
  <si>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</si>
  <si>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</si>
  <si>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</si>
  <si>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</si>
  <si>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</si>
  <si>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</si>
  <si>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</si>
  <si>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</si>
  <si>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</si>
  <si>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</si>
  <si>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</si>
  <si>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</si>
  <si>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</si>
  <si>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</si>
  <si>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</si>
  <si>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</si>
  <si>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</si>
  <si>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</si>
  <si>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</si>
  <si>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</si>
  <si>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</si>
  <si>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</si>
  <si>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</si>
  <si>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</si>
  <si>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</si>
  <si>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</si>
  <si>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</si>
  <si>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</si>
  <si>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</si>
  <si>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</si>
  <si>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</si>
  <si>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</si>
  <si>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</si>
  <si>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</si>
  <si>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</si>
  <si>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</si>
  <si>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</si>
  <si>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</si>
  <si>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</si>
  <si>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</si>
  <si>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</si>
  <si>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</si>
  <si>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</si>
  <si>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</si>
  <si>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</si>
  <si>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</si>
  <si>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</si>
  <si>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</si>
  <si>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</si>
  <si>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</si>
  <si>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</si>
  <si>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</si>
  <si>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</si>
  <si>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</si>
  <si>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</si>
  <si>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</si>
  <si>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</si>
  <si>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</si>
  <si>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</si>
  <si>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</si>
  <si>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</si>
  <si>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</si>
  <si>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</si>
  <si>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</si>
  <si>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</si>
  <si>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</si>
  <si>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</si>
  <si>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</si>
  <si>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</si>
  <si>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</si>
  <si>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</si>
  <si>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</si>
  <si>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</si>
  <si>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</si>
  <si>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</si>
  <si>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</si>
  <si>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</si>
  <si>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</si>
  <si>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</si>
  <si>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</si>
  <si>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</si>
  <si>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</si>
  <si>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</si>
  <si>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</si>
  <si>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</si>
  <si>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</si>
  <si>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</si>
  <si>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</si>
  <si>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</si>
  <si>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</si>
  <si>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</si>
  <si>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</si>
  <si>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</si>
  <si>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</si>
  <si>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</si>
  <si>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</si>
  <si>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</si>
  <si>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</si>
  <si>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</si>
  <si>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</si>
  <si>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</si>
  <si>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</si>
  <si>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</si>
  <si>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</si>
  <si>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</si>
  <si>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</si>
  <si>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</si>
  <si>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</si>
  <si>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</si>
  <si>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</si>
  <si>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</si>
  <si>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</si>
  <si>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</si>
  <si>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</si>
  <si>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</si>
  <si>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</si>
  <si>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</si>
  <si>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</si>
  <si>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</si>
  <si>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</si>
  <si>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</si>
  <si>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</si>
  <si>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</si>
  <si>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</si>
  <si>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</si>
  <si>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</si>
  <si>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</si>
  <si>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</si>
  <si>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</si>
  <si>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</si>
  <si>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</si>
  <si>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</si>
  <si>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</si>
  <si>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</si>
  <si>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</si>
  <si>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</si>
  <si>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</si>
  <si>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</si>
  <si>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</si>
  <si>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</si>
  <si>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</si>
  <si>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</si>
  <si>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</si>
  <si>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</si>
  <si>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</si>
  <si>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</si>
  <si>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</si>
  <si>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</si>
  <si>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</si>
  <si>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</si>
  <si>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</si>
  <si>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</si>
  <si>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</si>
  <si>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</si>
  <si>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</si>
  <si>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</si>
  <si>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</si>
  <si>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</si>
  <si>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</si>
  <si>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</si>
  <si>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</si>
  <si>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</si>
  <si>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</si>
  <si>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</si>
  <si>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</si>
  <si>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</si>
  <si>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</si>
  <si>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</si>
  <si>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</si>
  <si>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</si>
  <si>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</si>
  <si>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</si>
  <si>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</si>
  <si>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</si>
  <si>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</si>
  <si>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</si>
  <si>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</si>
  <si>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</si>
  <si>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</si>
  <si>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</si>
  <si>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</si>
  <si>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</si>
  <si>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</si>
  <si>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</si>
  <si>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</si>
  <si>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</si>
  <si>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</si>
  <si>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</si>
  <si>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</si>
  <si>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</si>
  <si>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</si>
  <si>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</si>
  <si>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</si>
  <si>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</si>
  <si>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</si>
  <si>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</si>
  <si>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</si>
  <si>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</si>
  <si>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</si>
  <si>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</si>
  <si>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</si>
  <si>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</si>
  <si>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</si>
  <si>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</si>
  <si>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</si>
  <si>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</si>
  <si>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</si>
  <si>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</si>
  <si>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</si>
  <si>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</si>
  <si>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</si>
  <si>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</si>
  <si>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</si>
  <si>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</si>
  <si>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</si>
  <si>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</si>
  <si>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</si>
  <si>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</si>
  <si>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</si>
  <si>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</si>
  <si>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</si>
  <si>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</si>
  <si>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</si>
  <si>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</si>
  <si>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</si>
  <si>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</si>
  <si>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</si>
  <si>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</si>
  <si>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</si>
  <si>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</si>
  <si>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</si>
  <si>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</si>
  <si>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</si>
  <si>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</si>
  <si>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</si>
  <si>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</si>
  <si>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</si>
  <si>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</si>
  <si>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</si>
  <si>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</si>
  <si>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</si>
  <si>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</si>
  <si>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</si>
  <si>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</si>
  <si>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</si>
  <si>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</si>
  <si>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</si>
  <si>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</si>
  <si>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</si>
  <si>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</si>
  <si>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</si>
  <si>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</si>
  <si>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</si>
  <si>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</si>
  <si>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</si>
  <si>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</si>
  <si>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</si>
  <si>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</si>
  <si>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</si>
  <si>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</si>
  <si>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</si>
  <si>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</si>
  <si>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</si>
  <si>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</si>
  <si>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</si>
  <si>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</si>
  <si>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</si>
  <si>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</si>
  <si>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</si>
  <si>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</si>
  <si>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</si>
  <si>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</si>
  <si>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</si>
  <si>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</si>
  <si>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</si>
  <si>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</si>
  <si>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</si>
  <si>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</si>
  <si>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</si>
  <si>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</si>
  <si>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</si>
  <si>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</si>
  <si>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</si>
  <si>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</si>
  <si>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</si>
  <si>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</si>
  <si>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</si>
  <si>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</si>
  <si>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</si>
  <si>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</si>
  <si>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</si>
  <si>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</si>
  <si>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</si>
  <si>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</si>
  <si>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</si>
  <si>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</si>
  <si>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</si>
  <si>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</si>
  <si>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</si>
  <si>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</si>
  <si>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</si>
  <si>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</si>
  <si>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</si>
  <si>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</si>
  <si>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</si>
  <si>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</si>
  <si>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</si>
  <si>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</si>
  <si>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</si>
  <si>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</si>
  <si>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</si>
  <si>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</si>
  <si>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</si>
  <si>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</si>
  <si>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</si>
  <si>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</si>
  <si>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</si>
  <si>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</si>
  <si>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</si>
  <si>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</si>
  <si>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</si>
  <si>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</si>
  <si>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</si>
  <si>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</si>
  <si>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</si>
  <si>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</si>
  <si>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</si>
  <si>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</si>
  <si>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</si>
  <si>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</si>
  <si>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</si>
  <si>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</si>
  <si>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</si>
  <si>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</si>
  <si>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</si>
  <si>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</si>
  <si>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</si>
  <si>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</si>
  <si>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</si>
  <si>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</si>
  <si>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</si>
  <si>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</si>
  <si>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</si>
  <si>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</si>
  <si>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</si>
  <si>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</si>
  <si>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</si>
  <si>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</si>
  <si>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</si>
  <si>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</si>
  <si>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</si>
  <si>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</si>
  <si>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</si>
  <si>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</si>
  <si>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</si>
  <si>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</si>
  <si>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</si>
  <si>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</si>
  <si>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</si>
  <si>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</si>
  <si>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</si>
  <si>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</si>
  <si>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</si>
  <si>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</si>
  <si>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</si>
  <si>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</si>
  <si>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</si>
  <si>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</si>
  <si>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</si>
  <si>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</si>
  <si>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</si>
  <si>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</si>
  <si>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</si>
  <si>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</si>
  <si>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</si>
  <si>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</si>
  <si>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</si>
  <si>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</si>
  <si>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</si>
  <si>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</si>
  <si>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</si>
  <si>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</si>
  <si>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</si>
  <si>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</si>
  <si>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</si>
  <si>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</si>
  <si>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</si>
  <si>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</si>
  <si>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</si>
  <si>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</si>
  <si>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</si>
  <si>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</si>
  <si>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</si>
  <si>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</si>
  <si>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</si>
  <si>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</si>
  <si>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</si>
  <si>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</si>
  <si>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</si>
  <si>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</si>
  <si>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</si>
  <si>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</si>
  <si>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</si>
  <si>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</si>
  <si>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</si>
  <si>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</si>
  <si>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</si>
  <si>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</si>
  <si>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</si>
  <si>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</si>
  <si>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</si>
  <si>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</si>
  <si>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</si>
  <si>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</si>
  <si>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</si>
  <si>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</si>
  <si>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</si>
  <si>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</si>
  <si>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</si>
  <si>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</si>
  <si>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</si>
  <si>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</si>
  <si>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</si>
  <si>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</si>
  <si>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</si>
  <si>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</si>
  <si>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</si>
  <si>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</si>
  <si>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</si>
  <si>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</si>
  <si>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</si>
  <si>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</si>
  <si>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</si>
  <si>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</si>
  <si>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</si>
  <si>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</si>
  <si>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</si>
  <si>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</si>
  <si>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</si>
  <si>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</si>
  <si>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</si>
  <si>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</si>
  <si>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</si>
  <si>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</si>
  <si>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</si>
  <si>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</si>
  <si>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</si>
  <si>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</si>
  <si>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</si>
  <si>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</si>
  <si>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</si>
  <si>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</si>
  <si>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</si>
  <si>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</si>
  <si>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</si>
  <si>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</si>
  <si>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</si>
  <si>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</si>
  <si>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</si>
  <si>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</si>
  <si>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</si>
  <si>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</si>
  <si>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</si>
  <si>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</si>
  <si>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</si>
  <si>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</si>
  <si>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</si>
  <si>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</si>
  <si>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</si>
  <si>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</si>
  <si>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</si>
  <si>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</si>
  <si>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</si>
  <si>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</si>
  <si>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</si>
  <si>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</si>
  <si>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</si>
  <si>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</si>
  <si>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</si>
  <si>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</si>
  <si>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</si>
  <si>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</si>
  <si>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</si>
  <si>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</si>
  <si>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</si>
  <si>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</si>
  <si>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</si>
  <si>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</si>
  <si>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</si>
  <si>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</si>
  <si>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</si>
  <si>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</si>
  <si>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</si>
  <si>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</si>
  <si>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</si>
  <si>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</si>
  <si>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</si>
  <si>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</si>
  <si>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</si>
  <si>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</si>
  <si>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</si>
  <si>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</si>
  <si>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</si>
  <si>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</si>
  <si>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</si>
  <si>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</si>
  <si>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</si>
  <si>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</si>
  <si>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</si>
  <si>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</si>
  <si>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</si>
  <si>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</si>
  <si>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</si>
  <si>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</si>
  <si>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</si>
  <si>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</si>
  <si>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</si>
  <si>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</si>
  <si>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</si>
  <si>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</si>
  <si>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</si>
  <si>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</si>
  <si>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</si>
  <si>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</si>
  <si>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</si>
  <si>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</si>
  <si>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</si>
  <si>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</si>
  <si>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</si>
  <si>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</si>
  <si>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</si>
  <si>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</si>
  <si>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</si>
  <si>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</si>
  <si>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</si>
  <si>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</si>
  <si>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</si>
  <si>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</si>
  <si>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</si>
  <si>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</si>
  <si>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</si>
  <si>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</si>
  <si>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</si>
  <si>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</si>
  <si>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</si>
  <si>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</si>
  <si>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</si>
  <si>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</si>
  <si>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</si>
  <si>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</si>
  <si>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</si>
  <si>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</si>
  <si>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</si>
  <si>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</si>
  <si>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</si>
  <si>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</si>
  <si>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</si>
  <si>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</si>
  <si>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</si>
  <si>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</si>
  <si>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</si>
  <si>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</si>
  <si>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</si>
  <si>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</si>
  <si>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</si>
  <si>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</si>
  <si>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</si>
  <si>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</si>
  <si>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</si>
  <si>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</si>
  <si>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</si>
  <si>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</si>
  <si>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</si>
  <si>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</si>
  <si>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</si>
  <si>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</si>
  <si>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</si>
  <si>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</si>
  <si>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</si>
  <si>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</si>
  <si>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</si>
  <si>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</si>
  <si>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</si>
  <si>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</si>
  <si>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</si>
  <si>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</si>
  <si>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</si>
  <si>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</si>
  <si>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</si>
  <si>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</si>
  <si>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</si>
  <si>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</si>
  <si>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</si>
  <si>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</si>
  <si>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</si>
  <si>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</si>
  <si>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</si>
  <si>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</si>
  <si>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</si>
  <si>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</si>
  <si>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</si>
  <si>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</si>
  <si>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</si>
  <si>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</si>
  <si>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</si>
  <si>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</si>
  <si>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</si>
  <si>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</si>
  <si>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</si>
  <si>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</si>
  <si>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</si>
  <si>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</si>
  <si>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</si>
  <si>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</si>
  <si>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</si>
  <si>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</si>
  <si>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</si>
  <si>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</si>
  <si>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</si>
  <si>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</si>
  <si>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</si>
  <si>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</si>
  <si>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</si>
  <si>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</si>
  <si>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</si>
  <si>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</si>
  <si>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</si>
  <si>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</si>
  <si>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</si>
  <si>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</si>
  <si>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</si>
  <si>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</si>
  <si>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</si>
  <si>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</si>
  <si>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</si>
  <si>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</si>
  <si>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</si>
  <si>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</si>
  <si>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</si>
  <si>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</si>
  <si>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</si>
  <si>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</si>
  <si>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</si>
  <si>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</si>
  <si>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</si>
  <si>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</si>
  <si>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</si>
  <si>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</si>
  <si>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</si>
  <si>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</si>
  <si>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</si>
  <si>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</si>
  <si>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</si>
  <si>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</si>
  <si>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</si>
  <si>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</si>
  <si>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</si>
  <si>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</si>
  <si>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</si>
  <si>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</si>
  <si>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</si>
  <si>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</si>
  <si>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</si>
  <si>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</si>
  <si>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</si>
  <si>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</si>
  <si>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</si>
  <si>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</si>
  <si>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</si>
  <si>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</si>
  <si>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</si>
  <si>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</si>
  <si>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</si>
  <si>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</si>
  <si>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</si>
  <si>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</si>
  <si>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</si>
  <si>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</si>
  <si>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</si>
  <si>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</si>
  <si>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</si>
  <si>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</si>
  <si>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</si>
  <si>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</si>
  <si>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</si>
  <si>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</si>
  <si>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</si>
  <si>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</si>
  <si>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</si>
  <si>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</si>
  <si>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</si>
  <si>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</si>
  <si>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</si>
  <si>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</si>
  <si>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</si>
  <si>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</si>
  <si>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</si>
  <si>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</si>
  <si>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</si>
  <si>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</si>
  <si>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</si>
  <si>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</si>
  <si>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</si>
  <si>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</si>
  <si>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</si>
  <si>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</si>
  <si>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</si>
  <si>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</si>
  <si>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</si>
  <si>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</si>
  <si>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</si>
  <si>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</si>
  <si>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</si>
  <si>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</si>
  <si>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</si>
  <si>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</si>
  <si>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</si>
  <si>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</si>
  <si>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</si>
  <si>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</si>
  <si>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</si>
  <si>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</si>
  <si>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</si>
  <si>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</si>
  <si>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</si>
  <si>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</si>
  <si>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</si>
  <si>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</si>
  <si>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</si>
  <si>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</si>
  <si>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</si>
  <si>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</si>
  <si>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</si>
  <si>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</si>
  <si>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</si>
  <si>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</si>
  <si>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</si>
  <si>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</si>
  <si>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</si>
  <si>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</si>
  <si>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</si>
  <si>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</si>
  <si>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</si>
  <si>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</si>
  <si>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</si>
  <si>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</si>
  <si>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</si>
  <si>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</si>
  <si>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</si>
  <si>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</si>
  <si>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</si>
  <si>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</si>
  <si>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</si>
  <si>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</si>
  <si>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</si>
  <si>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</si>
  <si>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</si>
  <si>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</si>
  <si>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</si>
  <si>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</si>
  <si>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</si>
  <si>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</si>
  <si>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</si>
  <si>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</si>
  <si>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</si>
  <si>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</si>
  <si>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</si>
  <si>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</si>
  <si>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</si>
  <si>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</si>
  <si>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</si>
  <si>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</si>
  <si>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</si>
  <si>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</si>
  <si>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</si>
  <si>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</si>
  <si>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</si>
  <si>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</si>
  <si>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</si>
  <si>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</si>
  <si>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</si>
  <si>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</si>
  <si>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</si>
  <si>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</si>
  <si>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</si>
  <si>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</si>
  <si>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</si>
  <si>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</si>
  <si>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</si>
  <si>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</si>
  <si>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</si>
  <si>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</si>
  <si>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</si>
  <si>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</si>
  <si>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</si>
  <si>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</si>
  <si>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</si>
  <si>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</si>
  <si>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</si>
  <si>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</si>
  <si>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</si>
  <si>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</si>
  <si>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</si>
  <si>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</si>
  <si>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</si>
  <si>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</si>
  <si>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</si>
  <si>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</si>
  <si>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</si>
  <si>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</si>
  <si>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</si>
  <si>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</si>
  <si>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</si>
  <si>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</si>
  <si>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</si>
  <si>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</si>
  <si>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</si>
  <si>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</si>
  <si>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</si>
  <si>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</si>
  <si>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</si>
  <si>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</si>
  <si>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</si>
  <si>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</si>
  <si>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</si>
  <si>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</si>
  <si>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</si>
  <si>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</si>
  <si>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</si>
  <si>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</si>
  <si>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</si>
  <si>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</si>
  <si>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</si>
  <si>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</si>
  <si>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</si>
  <si>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</si>
  <si>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</si>
  <si>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</si>
  <si>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</si>
  <si>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</si>
  <si>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</si>
  <si>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</si>
  <si>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</si>
  <si>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</si>
  <si>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</si>
  <si>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</si>
  <si>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</si>
  <si>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</si>
  <si>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</si>
  <si>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</si>
  <si>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</si>
  <si>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</si>
  <si>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</si>
  <si>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</si>
  <si>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</si>
  <si>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</si>
  <si>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</si>
  <si>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</si>
  <si>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</si>
  <si>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</si>
  <si>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</si>
  <si>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</si>
  <si>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</si>
  <si>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</si>
  <si>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</si>
  <si>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</si>
  <si>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</si>
  <si>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</si>
  <si>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</si>
  <si>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</si>
  <si>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</si>
  <si>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</si>
  <si>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</si>
  <si>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</si>
  <si>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</si>
  <si>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</si>
  <si>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</si>
  <si>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</si>
  <si>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</si>
  <si>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</si>
  <si>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</si>
  <si>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</si>
  <si>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</si>
  <si>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</si>
  <si>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</si>
  <si>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</si>
  <si>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</si>
  <si>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</si>
  <si>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</si>
  <si>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</si>
  <si>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</si>
  <si>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</si>
  <si>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</si>
  <si>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</si>
  <si>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</si>
  <si>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</si>
  <si>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</si>
  <si>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</si>
  <si>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</si>
  <si>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</si>
  <si>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</si>
  <si>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</si>
  <si>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</si>
  <si>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</si>
  <si>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</si>
  <si>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</si>
  <si>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</si>
  <si>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</si>
  <si>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</si>
  <si>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</si>
  <si>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</si>
  <si>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</si>
  <si>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</si>
  <si>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</si>
  <si>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</si>
  <si>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</si>
  <si>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</si>
  <si>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</si>
  <si>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</si>
  <si>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</si>
  <si>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</si>
  <si>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</si>
  <si>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</si>
  <si>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</si>
  <si>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</si>
  <si>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</si>
  <si>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</si>
  <si>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</si>
  <si>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</si>
  <si>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</si>
  <si>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</si>
  <si>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</si>
  <si>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</si>
  <si>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</si>
  <si>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</si>
  <si>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</si>
  <si>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</si>
  <si>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</si>
  <si>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</si>
  <si>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</si>
  <si>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</si>
  <si>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</si>
  <si>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</si>
  <si>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</si>
  <si>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</si>
  <si>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</si>
  <si>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</si>
  <si>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</si>
  <si>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</si>
  <si>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</si>
  <si>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</si>
  <si>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</si>
  <si>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</si>
  <si>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</si>
  <si>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</si>
  <si>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</si>
  <si>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</si>
  <si>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</si>
  <si>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</si>
  <si>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</si>
  <si>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</si>
  <si>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</si>
  <si>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</si>
  <si>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</si>
  <si>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</si>
  <si>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</si>
  <si>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</si>
  <si>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</si>
  <si>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</si>
  <si>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</si>
  <si>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</si>
  <si>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</si>
  <si>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</si>
  <si>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</si>
  <si>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</si>
  <si>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</si>
  <si>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</si>
  <si>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</si>
  <si>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</si>
  <si>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</si>
  <si>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</si>
  <si>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</si>
  <si>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</si>
  <si>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</si>
  <si>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</si>
  <si>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</si>
  <si>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</si>
  <si>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</si>
  <si>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</si>
  <si>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</si>
  <si>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</si>
  <si>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</si>
  <si>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</si>
  <si>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</si>
  <si>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</si>
  <si>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</si>
  <si>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</si>
  <si>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</si>
  <si>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</si>
  <si>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</si>
  <si>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</si>
  <si>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</si>
  <si>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</si>
  <si>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</si>
  <si>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</si>
  <si>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</si>
  <si>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</si>
  <si>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</si>
  <si>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</si>
  <si>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</si>
  <si>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</si>
  <si>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</si>
  <si>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</si>
  <si>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</si>
  <si>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</si>
  <si>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</si>
  <si>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</si>
  <si>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</si>
  <si>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</si>
  <si>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</si>
  <si>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</si>
  <si>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</si>
  <si>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</si>
  <si>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</si>
  <si>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</si>
  <si>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</si>
  <si>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</si>
  <si>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</si>
  <si>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</si>
  <si>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</si>
  <si>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</si>
  <si>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</si>
  <si>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</si>
  <si>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</si>
  <si>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</si>
  <si>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</si>
  <si>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</si>
  <si>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</si>
  <si>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</si>
  <si>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</si>
  <si>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</si>
  <si>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</si>
  <si>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</si>
  <si>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</si>
  <si>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</si>
  <si>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</si>
  <si>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</si>
  <si>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</si>
  <si>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</si>
  <si>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</si>
  <si>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</si>
  <si>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</si>
  <si>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</si>
  <si>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</si>
  <si>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</si>
  <si>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</si>
  <si>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</si>
  <si>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</si>
  <si>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</si>
  <si>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</si>
  <si>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</si>
  <si>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</si>
  <si>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</si>
  <si>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</si>
  <si>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</si>
  <si>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</si>
  <si>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</si>
  <si>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</si>
  <si>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</si>
  <si>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</si>
  <si>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</si>
  <si>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</si>
  <si>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</si>
  <si>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</si>
  <si>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</si>
  <si>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</si>
  <si>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</si>
  <si>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</si>
  <si>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</si>
  <si>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</si>
  <si>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</si>
  <si>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</si>
  <si>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</si>
  <si>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</si>
  <si>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</si>
  <si>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</si>
  <si>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</si>
  <si>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</si>
  <si>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</si>
  <si>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</si>
  <si>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</si>
  <si>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</si>
  <si>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</si>
  <si>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</si>
  <si>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</si>
  <si>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</si>
  <si>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</si>
  <si>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</si>
  <si>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</si>
  <si>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</si>
  <si>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</si>
  <si>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</si>
  <si>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</si>
  <si>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</si>
  <si>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</si>
  <si>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</si>
  <si>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</si>
  <si>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</si>
  <si>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</si>
  <si>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</si>
  <si>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</si>
  <si>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</si>
  <si>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</si>
  <si>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</si>
  <si>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</si>
  <si>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</si>
  <si>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</si>
  <si>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</si>
  <si>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</si>
  <si>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</si>
  <si>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</si>
  <si>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</si>
  <si>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</si>
  <si>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</si>
  <si>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</si>
  <si>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</si>
  <si>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</si>
  <si>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</si>
  <si>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</si>
  <si>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</si>
  <si>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</si>
  <si>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</si>
  <si>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</si>
  <si>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</si>
  <si>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</si>
  <si>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</si>
  <si>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</si>
  <si>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</si>
  <si>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</si>
  <si>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</si>
  <si>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</si>
  <si>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</si>
  <si>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</si>
  <si>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</si>
  <si>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</si>
  <si>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</si>
  <si>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</si>
  <si>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</si>
  <si>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</si>
  <si>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</si>
  <si>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</si>
  <si>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</si>
  <si>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</si>
  <si>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</si>
  <si>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</si>
  <si>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</si>
  <si>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</si>
  <si>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</si>
  <si>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</si>
  <si>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</si>
  <si>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</si>
  <si>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</si>
  <si>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</si>
  <si>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</si>
  <si>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</si>
  <si>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</si>
  <si>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</si>
  <si>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</si>
  <si>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</si>
  <si>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</si>
  <si>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</si>
  <si>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</si>
  <si>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</si>
  <si>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</si>
  <si>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</si>
  <si>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</si>
  <si>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</si>
  <si>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</si>
  <si>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</si>
  <si>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</si>
  <si>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</si>
  <si>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</si>
  <si>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</si>
  <si>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</si>
  <si>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</si>
  <si>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</si>
  <si>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</si>
  <si>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</si>
  <si>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</si>
  <si>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</si>
  <si>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</si>
  <si>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</si>
  <si>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</si>
  <si>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</si>
  <si>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</si>
  <si>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</si>
  <si>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</si>
  <si>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</si>
  <si>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</si>
  <si>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</si>
  <si>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</si>
  <si>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</si>
  <si>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</si>
  <si>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</si>
  <si>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</si>
  <si>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</si>
  <si>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</si>
  <si>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</si>
  <si>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</si>
  <si>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</si>
  <si>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</si>
  <si>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</si>
  <si>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</si>
  <si>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</si>
  <si>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</si>
  <si>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</si>
  <si>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</si>
  <si>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</si>
  <si>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</si>
  <si>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</si>
  <si>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</si>
  <si>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</si>
  <si>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</si>
  <si>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</si>
  <si>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</si>
  <si>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</si>
  <si>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</si>
  <si>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</si>
  <si>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</si>
  <si>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</si>
  <si>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</si>
  <si>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</si>
  <si>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</si>
  <si>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</si>
  <si>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</si>
  <si>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</si>
  <si>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</si>
  <si>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</si>
  <si>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</si>
  <si>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</si>
  <si>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</si>
  <si>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</si>
  <si>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</si>
  <si>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</si>
  <si>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</si>
  <si>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</si>
  <si>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</si>
  <si>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</si>
  <si>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</si>
  <si>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</si>
  <si>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</si>
  <si>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</si>
  <si>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</si>
  <si>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</si>
  <si>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</si>
  <si>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</si>
  <si>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</si>
  <si>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</si>
  <si>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</si>
  <si>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</si>
  <si>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</si>
  <si>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</si>
  <si>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</si>
  <si>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</si>
  <si>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</si>
  <si>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</si>
  <si>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</si>
  <si>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</si>
  <si>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</si>
  <si>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</si>
  <si>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</si>
  <si>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</si>
  <si>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</si>
  <si>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</si>
  <si>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</si>
  <si>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</si>
  <si>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</si>
  <si>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</si>
  <si>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</si>
  <si>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</si>
  <si>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</si>
  <si>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</si>
  <si>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</si>
  <si>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</si>
  <si>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</si>
  <si>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</si>
  <si>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</si>
  <si>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</si>
  <si>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</si>
  <si>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</si>
  <si>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</si>
  <si>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</si>
  <si>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</si>
  <si>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</si>
  <si>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</si>
  <si>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</si>
  <si>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</si>
  <si>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</si>
  <si>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</si>
  <si>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</si>
  <si>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</si>
  <si>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</si>
  <si>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</si>
  <si>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</si>
  <si>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</si>
  <si>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</si>
  <si>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</si>
  <si>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</si>
  <si>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</si>
  <si>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</si>
  <si>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</si>
  <si>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</si>
  <si>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</si>
  <si>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</si>
  <si>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</si>
  <si>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</si>
  <si>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</si>
  <si>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</si>
  <si>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</si>
  <si>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</si>
  <si>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</si>
  <si>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</si>
  <si>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</si>
  <si>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</si>
  <si>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</si>
  <si>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</si>
  <si>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</si>
  <si>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</si>
  <si>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</si>
  <si>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</si>
  <si>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</si>
  <si>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</si>
  <si>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</si>
  <si>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</si>
  <si>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</si>
  <si>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</si>
  <si>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</si>
  <si>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</si>
  <si>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</si>
  <si>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</si>
  <si>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</si>
  <si>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</si>
  <si>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</si>
  <si>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</si>
  <si>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</si>
  <si>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</si>
  <si>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</si>
  <si>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</si>
  <si>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</si>
  <si>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</si>
  <si>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</si>
  <si>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</si>
  <si>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</si>
  <si>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</si>
  <si>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</si>
  <si>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</si>
  <si>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</si>
  <si>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</si>
  <si>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</si>
  <si>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</si>
  <si>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</si>
  <si>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</si>
  <si>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</si>
  <si>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</si>
  <si>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</si>
  <si>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</si>
  <si>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</si>
  <si>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</si>
  <si>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</si>
  <si>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</si>
  <si>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</si>
  <si>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</si>
  <si>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</si>
  <si>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</si>
  <si>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</si>
  <si>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</si>
  <si>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</si>
  <si>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</si>
  <si>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</si>
  <si>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</si>
  <si>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</si>
  <si>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</si>
  <si>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</si>
  <si>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</si>
  <si>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</si>
  <si>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</si>
  <si>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</si>
  <si>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</si>
  <si>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</si>
  <si>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</si>
  <si>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</si>
  <si>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</si>
  <si>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</si>
  <si>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</si>
  <si>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</si>
  <si>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</si>
  <si>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</si>
  <si>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</si>
  <si>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</si>
  <si>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</si>
  <si>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</si>
  <si>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</si>
  <si>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</si>
  <si>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</si>
  <si>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</si>
  <si>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</si>
  <si>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</si>
  <si>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</si>
  <si>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</si>
  <si>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</si>
  <si>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</si>
  <si>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</si>
  <si>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</si>
  <si>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</si>
  <si>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</si>
  <si>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</si>
  <si>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</si>
  <si>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</si>
  <si>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</si>
  <si>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</si>
  <si>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</si>
  <si>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</si>
  <si>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</si>
  <si>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</si>
  <si>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</si>
  <si>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</si>
  <si>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</si>
  <si>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</si>
  <si>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</si>
  <si>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</si>
  <si>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</si>
  <si>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</si>
  <si>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</si>
  <si>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</si>
  <si>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</si>
  <si>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</si>
  <si>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</si>
  <si>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</si>
  <si>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</si>
  <si>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</si>
  <si>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</si>
  <si>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</si>
  <si>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</si>
  <si>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</si>
  <si>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</si>
  <si>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</si>
  <si>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</si>
  <si>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</si>
  <si>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</si>
  <si>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</si>
  <si>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</si>
  <si>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</si>
  <si>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</si>
  <si>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</si>
  <si>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</si>
  <si>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</si>
  <si>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</si>
  <si>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</si>
  <si>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</si>
  <si>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</si>
  <si>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</si>
  <si>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</si>
  <si>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</si>
  <si>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</si>
  <si>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</si>
  <si>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</si>
  <si>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</si>
  <si>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</si>
  <si>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</si>
  <si>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</si>
  <si>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</si>
  <si>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</si>
  <si>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</si>
  <si>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</si>
  <si>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</si>
  <si>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</si>
  <si>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</si>
  <si>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</si>
  <si>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</si>
  <si>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</si>
  <si>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</si>
  <si>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</si>
  <si>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</si>
  <si>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</si>
  <si>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</si>
  <si>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</si>
  <si>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</si>
  <si>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</si>
  <si>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</si>
  <si>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</si>
  <si>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</si>
  <si>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</si>
  <si>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</si>
  <si>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</si>
  <si>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</si>
  <si>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</si>
  <si>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</si>
  <si>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</si>
  <si>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</si>
  <si>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</si>
  <si>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</si>
  <si>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</si>
  <si>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</si>
  <si>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</si>
  <si>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</si>
  <si>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</si>
  <si>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</si>
  <si>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</si>
  <si>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</si>
  <si>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</si>
  <si>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</si>
  <si>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</si>
  <si>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</si>
  <si>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</si>
  <si>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</si>
  <si>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</si>
  <si>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</si>
  <si>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</si>
  <si>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</si>
  <si>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</si>
  <si>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</si>
  <si>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</si>
  <si>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</si>
  <si>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</si>
  <si>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</si>
  <si>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</si>
  <si>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</si>
  <si>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</si>
  <si>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</si>
  <si>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</si>
  <si>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</si>
  <si>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</si>
  <si>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</si>
  <si>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</si>
  <si>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</si>
  <si>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</si>
  <si>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</si>
  <si>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</si>
  <si>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</si>
  <si>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</si>
  <si>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</si>
  <si>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</si>
  <si>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</si>
  <si>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</si>
  <si>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</si>
  <si>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</si>
  <si>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</si>
  <si>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</si>
  <si>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</si>
  <si>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</si>
  <si>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</si>
  <si>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</si>
  <si>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</si>
  <si>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</si>
  <si>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</si>
  <si>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</si>
  <si>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</si>
  <si>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</si>
  <si>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</si>
  <si>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</si>
  <si>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</si>
  <si>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</si>
  <si>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</si>
  <si>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</si>
  <si>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</si>
  <si>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</si>
  <si>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</si>
  <si>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</si>
  <si>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</si>
  <si>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</si>
  <si>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</si>
  <si>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</si>
  <si>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</si>
  <si>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</si>
  <si>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</si>
  <si>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</si>
  <si>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</si>
  <si>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</si>
  <si>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</si>
  <si>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</si>
  <si>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</si>
  <si>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</si>
  <si>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</si>
  <si>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</si>
  <si>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</si>
  <si>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</si>
  <si>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</si>
  <si>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</si>
  <si>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</si>
  <si>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</si>
  <si>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</si>
  <si>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</si>
  <si>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</si>
  <si>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</si>
  <si>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</si>
  <si>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</si>
  <si>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</si>
  <si>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</si>
  <si>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</si>
  <si>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</si>
  <si>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</si>
  <si>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</si>
  <si>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</si>
  <si>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</si>
  <si>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</si>
  <si>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</si>
  <si>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</si>
  <si>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</si>
  <si>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</si>
  <si>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</si>
  <si>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</si>
  <si>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</si>
  <si>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</si>
  <si>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</si>
  <si>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</si>
  <si>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</si>
  <si>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</si>
  <si>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</si>
  <si>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</si>
  <si>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</si>
  <si>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</si>
  <si>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</si>
  <si>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</si>
  <si>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</si>
  <si>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</si>
  <si>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</si>
  <si>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</si>
  <si>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</si>
  <si>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</si>
  <si>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</si>
  <si>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</si>
  <si>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</si>
  <si>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</si>
  <si>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</si>
  <si>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</si>
  <si>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</si>
  <si>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</si>
  <si>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</si>
  <si>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</si>
  <si>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</si>
  <si>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</si>
  <si>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</si>
  <si>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</si>
  <si>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</si>
  <si>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</si>
  <si>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</si>
  <si>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</si>
  <si>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</si>
  <si>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</si>
  <si>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</si>
  <si>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</si>
  <si>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</si>
  <si>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</si>
  <si>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</si>
  <si>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</si>
  <si>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</si>
  <si>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</si>
  <si>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</si>
  <si>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</si>
  <si>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</si>
  <si>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</si>
  <si>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</si>
  <si>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</si>
  <si>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</si>
  <si>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</si>
  <si>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</si>
  <si>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</si>
  <si>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</si>
  <si>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</si>
  <si>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</si>
  <si>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</si>
  <si>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</si>
  <si>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</si>
  <si>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</si>
  <si>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</si>
  <si>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</si>
  <si>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</si>
  <si>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</si>
  <si>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</si>
  <si>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</si>
  <si>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</si>
  <si>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</si>
  <si>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</si>
  <si>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</si>
  <si>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</si>
  <si>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</si>
  <si>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</si>
  <si>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</si>
  <si>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</si>
  <si>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</si>
  <si>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</si>
  <si>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</si>
  <si>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</si>
  <si>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</si>
  <si>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</si>
  <si>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</si>
  <si>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</si>
  <si>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</si>
  <si>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</si>
  <si>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</si>
  <si>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</si>
  <si>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</si>
  <si>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</si>
  <si>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</si>
  <si>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</si>
  <si>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</si>
  <si>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</si>
  <si>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</si>
  <si>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</si>
  <si>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</si>
  <si>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</si>
  <si>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</si>
  <si>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</si>
  <si>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</si>
  <si>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</si>
  <si>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</si>
  <si>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</si>
  <si>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</si>
  <si>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</si>
  <si>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</si>
  <si>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</si>
  <si>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</si>
  <si>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</si>
  <si>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</si>
  <si>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</si>
  <si>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</si>
  <si>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</si>
  <si>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</si>
  <si>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</si>
  <si>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</si>
  <si>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</si>
  <si>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</si>
  <si>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</si>
  <si>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</si>
  <si>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</si>
  <si>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</si>
  <si>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</si>
  <si>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</si>
  <si>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</si>
  <si>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</si>
  <si>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</si>
  <si>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</si>
  <si>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</si>
  <si>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</si>
  <si>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</si>
  <si>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</si>
  <si>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</si>
  <si>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</si>
  <si>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</si>
  <si>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</si>
  <si>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</si>
  <si>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</si>
  <si>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</si>
  <si>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</si>
  <si>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</si>
  <si>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</si>
  <si>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</si>
  <si>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</si>
  <si>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</si>
  <si>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</si>
  <si>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</si>
  <si>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</si>
  <si>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</si>
  <si>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</si>
  <si>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</si>
  <si>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</si>
  <si>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</si>
  <si>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</si>
  <si>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</si>
  <si>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</si>
  <si>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</si>
  <si>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</si>
  <si>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</si>
  <si>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</si>
  <si>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</si>
  <si>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</si>
  <si>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</si>
  <si>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</si>
  <si>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</si>
  <si>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</si>
  <si>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</si>
  <si>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</si>
  <si>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</si>
  <si>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</si>
  <si>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</si>
  <si>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</si>
  <si>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</si>
  <si>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</si>
  <si>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</si>
  <si>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</si>
  <si>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</si>
  <si>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</si>
  <si>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</si>
  <si>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</si>
  <si>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</si>
  <si>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</si>
  <si>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</si>
  <si>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</si>
  <si>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</si>
  <si>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</si>
  <si>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</si>
  <si>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</si>
  <si>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</si>
  <si>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</si>
  <si>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</si>
  <si>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</si>
  <si>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</si>
  <si>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</si>
  <si>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</si>
  <si>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</si>
  <si>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</si>
  <si>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</si>
  <si>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</si>
  <si>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</si>
  <si>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</si>
  <si>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</si>
  <si>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</si>
  <si>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</si>
  <si>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</si>
  <si>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</si>
  <si>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</si>
  <si>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</si>
  <si>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</si>
  <si>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</si>
  <si>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</si>
  <si>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</si>
  <si>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</si>
  <si>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</si>
  <si>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</si>
  <si>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</si>
  <si>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</si>
  <si>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</si>
  <si>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</si>
  <si>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</si>
  <si>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</si>
  <si>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</si>
  <si>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</si>
  <si>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</si>
  <si>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</si>
  <si>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</si>
  <si>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</si>
  <si>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</si>
  <si>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</si>
  <si>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</si>
  <si>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</si>
  <si>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</si>
  <si>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</si>
  <si>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</si>
  <si>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</si>
  <si>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</si>
  <si>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</si>
  <si>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</si>
  <si>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</si>
  <si>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</si>
  <si>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</si>
  <si>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</si>
  <si>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</si>
  <si>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</si>
  <si>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</si>
  <si>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</si>
  <si>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</si>
  <si>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</si>
  <si>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</si>
  <si>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</si>
  <si>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</si>
  <si>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</si>
  <si>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</si>
  <si>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</si>
  <si>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</si>
  <si>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</si>
  <si>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</si>
  <si>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</si>
  <si>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</si>
  <si>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</si>
  <si>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</si>
  <si>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</si>
  <si>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</si>
  <si>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</si>
  <si>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</si>
  <si>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</si>
  <si>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</si>
  <si>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</si>
  <si>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</si>
  <si>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</si>
  <si>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</si>
  <si>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</si>
  <si>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</si>
  <si>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</si>
  <si>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</si>
  <si>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</si>
  <si>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</si>
  <si>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</si>
  <si>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</si>
  <si>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</si>
  <si>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</si>
  <si>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</si>
  <si>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</si>
  <si>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</si>
  <si>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</si>
  <si>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</si>
  <si>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</si>
  <si>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</si>
  <si>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</si>
  <si>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</si>
  <si>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</si>
  <si>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</si>
  <si>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</si>
  <si>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</si>
  <si>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</si>
  <si>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</si>
  <si>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</si>
  <si>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</si>
  <si>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</si>
  <si>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</si>
  <si>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</si>
  <si>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</si>
  <si>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</si>
  <si>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</si>
  <si>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</si>
  <si>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</si>
  <si>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</si>
  <si>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</si>
  <si>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</si>
  <si>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</si>
  <si>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</si>
  <si>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</si>
  <si>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</si>
  <si>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</si>
  <si>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</si>
  <si>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</si>
  <si>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</si>
  <si>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</si>
  <si>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</si>
  <si>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</si>
  <si>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</si>
  <si>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</si>
  <si>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</si>
  <si>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</si>
  <si>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</si>
  <si>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</si>
  <si>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</si>
  <si>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</si>
  <si>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</si>
  <si>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</si>
  <si>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</si>
  <si>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</si>
  <si>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</si>
  <si>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</si>
  <si>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</si>
  <si>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</si>
  <si>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</si>
  <si>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</si>
  <si>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</si>
  <si>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</si>
  <si>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</si>
  <si>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</si>
  <si>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</si>
  <si>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</si>
  <si>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</si>
  <si>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</si>
  <si>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</si>
  <si>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</si>
  <si>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</si>
  <si>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</si>
  <si>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</si>
  <si>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</si>
  <si>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</si>
  <si>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</si>
  <si>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</si>
  <si>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</si>
  <si>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</si>
  <si>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</si>
  <si>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</si>
  <si>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</si>
  <si>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</si>
  <si>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</si>
  <si>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</si>
  <si>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</si>
  <si>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</si>
  <si>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</si>
  <si>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</si>
  <si>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</si>
  <si>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</si>
  <si>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</si>
  <si>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</si>
  <si>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</si>
  <si>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</si>
  <si>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</si>
  <si>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</si>
  <si>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</si>
  <si>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</si>
  <si>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</si>
  <si>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</si>
  <si>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</si>
  <si>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</si>
  <si>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</si>
  <si>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</si>
  <si>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</si>
  <si>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</si>
  <si>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</si>
  <si>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</si>
  <si>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</si>
  <si>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</si>
  <si>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</si>
  <si>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</si>
  <si>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</si>
  <si>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</si>
  <si>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</si>
  <si>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</si>
  <si>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</si>
  <si>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</si>
  <si>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</si>
  <si>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</si>
  <si>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</si>
  <si>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</si>
  <si>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</si>
  <si>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</si>
  <si>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</si>
  <si>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</si>
  <si>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</si>
  <si>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</si>
  <si>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</si>
  <si>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</si>
  <si>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</si>
  <si>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</si>
  <si>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</si>
  <si>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</si>
  <si>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</si>
  <si>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</si>
  <si>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</si>
  <si>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</si>
  <si>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</si>
  <si>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</si>
  <si>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</si>
  <si>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</si>
  <si>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</si>
  <si>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</si>
  <si>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</si>
  <si>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</si>
  <si>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</si>
  <si>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</si>
  <si>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</si>
  <si>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</si>
  <si>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</si>
  <si>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</si>
  <si>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</si>
  <si>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</si>
  <si>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</si>
  <si>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</si>
  <si>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</si>
  <si>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</si>
  <si>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</si>
  <si>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</si>
  <si>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</si>
  <si>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</si>
  <si>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</si>
  <si>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</si>
  <si>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</si>
  <si>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</si>
  <si>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</si>
  <si>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</si>
  <si>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</si>
  <si>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</si>
  <si>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</si>
  <si>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</si>
  <si>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</si>
  <si>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</si>
  <si>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</si>
  <si>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</si>
  <si>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</si>
  <si>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</si>
  <si>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</si>
  <si>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</si>
  <si>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</si>
  <si>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</si>
  <si>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</si>
  <si>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</si>
  <si>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</si>
  <si>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</si>
  <si>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</si>
  <si>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</si>
  <si>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</si>
  <si>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</si>
  <si>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</si>
  <si>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</si>
  <si>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</si>
  <si>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</si>
  <si>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</si>
  <si>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</si>
  <si>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</si>
  <si>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</si>
  <si>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</si>
  <si>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</si>
  <si>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</si>
  <si>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</si>
  <si>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</si>
  <si>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</si>
  <si>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</si>
  <si>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</si>
  <si>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</si>
  <si>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</si>
  <si>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</si>
  <si>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</si>
  <si>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</si>
  <si>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</si>
  <si>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</si>
  <si>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</si>
  <si>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</si>
  <si>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</si>
  <si>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</si>
  <si>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</si>
  <si>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</si>
  <si>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</si>
  <si>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</si>
  <si>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</si>
  <si>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</si>
  <si>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</si>
  <si>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</si>
  <si>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</si>
  <si>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</si>
  <si>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</si>
  <si>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</si>
  <si>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</si>
  <si>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</si>
  <si>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</si>
  <si>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</si>
  <si>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</si>
  <si>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</si>
  <si>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</si>
  <si>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</si>
  <si>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</si>
  <si>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</si>
  <si>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</si>
  <si>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</si>
  <si>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</si>
  <si>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</si>
  <si>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</si>
  <si>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</si>
  <si>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</si>
  <si>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</si>
  <si>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</si>
  <si>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</si>
  <si>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</si>
  <si>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</si>
  <si>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</si>
  <si>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</si>
  <si>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</si>
  <si>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</si>
  <si>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</si>
  <si>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</si>
  <si>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</si>
  <si>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</si>
  <si>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</si>
  <si>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</si>
  <si>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</si>
  <si>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</si>
  <si>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</si>
  <si>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</si>
  <si>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</si>
  <si>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</si>
  <si>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</si>
  <si>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</si>
  <si>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</si>
  <si>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</si>
  <si>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</si>
  <si>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</si>
  <si>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</si>
  <si>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</si>
  <si>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</si>
  <si>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</si>
  <si>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</si>
  <si>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</si>
  <si>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</si>
  <si>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</si>
  <si>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</si>
  <si>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</si>
  <si>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</si>
  <si>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</si>
  <si>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</si>
  <si>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</si>
  <si>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</si>
  <si>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</si>
  <si>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</si>
  <si>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</si>
  <si>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</si>
  <si>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</si>
  <si>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</si>
  <si>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</si>
  <si>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</si>
  <si>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</si>
  <si>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</si>
  <si>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</si>
  <si>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</si>
  <si>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</si>
  <si>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</si>
  <si>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</si>
  <si>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</si>
  <si>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</si>
  <si>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</si>
  <si>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</si>
  <si>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</si>
  <si>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</si>
  <si>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</si>
  <si>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</si>
  <si>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</si>
  <si>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</si>
  <si>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</si>
  <si>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</si>
  <si>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</si>
  <si>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</si>
  <si>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</si>
  <si>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</si>
  <si>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</si>
  <si>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</si>
  <si>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</si>
  <si>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</si>
  <si>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</si>
  <si>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</si>
  <si>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</si>
  <si>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</si>
  <si>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</si>
  <si>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</si>
  <si>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</si>
  <si>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</si>
  <si>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</si>
  <si>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</si>
  <si>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</si>
  <si>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</si>
  <si>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</si>
  <si>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</si>
  <si>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</si>
  <si>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</si>
  <si>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</si>
  <si>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</si>
  <si>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</si>
  <si>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</si>
  <si>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</si>
  <si>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</si>
  <si>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</si>
  <si>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</si>
  <si>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</si>
  <si>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</si>
  <si>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</si>
  <si>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</si>
  <si>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</si>
  <si>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</si>
  <si>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</si>
  <si>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</si>
  <si>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</si>
  <si>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</si>
  <si>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</si>
  <si>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</si>
  <si>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</si>
  <si>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</si>
  <si>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</si>
  <si>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</si>
  <si>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</si>
  <si>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</si>
  <si>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</si>
  <si>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</si>
  <si>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</si>
  <si>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</si>
  <si>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</si>
  <si>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</si>
  <si>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</si>
  <si>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</si>
  <si>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</si>
  <si>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</si>
  <si>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</si>
  <si>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</si>
  <si>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</si>
  <si>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</si>
  <si>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</si>
  <si>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</si>
  <si>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</si>
  <si>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</si>
  <si>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</si>
  <si>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</si>
  <si>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</si>
  <si>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</si>
  <si>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</si>
  <si>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</si>
  <si>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</si>
  <si>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</si>
  <si>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</si>
  <si>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</si>
  <si>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</si>
  <si>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</si>
  <si>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</si>
  <si>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</si>
  <si>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</si>
  <si>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</si>
  <si>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</si>
  <si>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</si>
  <si>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</si>
  <si>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</si>
  <si>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</si>
  <si>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</si>
  <si>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</si>
  <si>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</si>
  <si>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</si>
  <si>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</si>
  <si>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</si>
  <si>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</si>
  <si>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</si>
  <si>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</si>
  <si>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</si>
  <si>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</si>
  <si>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</si>
  <si>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</si>
  <si>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</si>
  <si>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</si>
  <si>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</si>
  <si>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</si>
  <si>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</si>
  <si>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</si>
  <si>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</si>
  <si>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</si>
  <si>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</si>
  <si>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</si>
  <si>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</si>
  <si>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</si>
  <si>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</si>
  <si>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</si>
  <si>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</si>
  <si>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</si>
  <si>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</si>
  <si>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</si>
  <si>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</si>
  <si>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</si>
  <si>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</si>
  <si>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</si>
  <si>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</si>
  <si>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</si>
  <si>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</si>
  <si>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</si>
  <si>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</si>
  <si>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</si>
  <si>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</si>
  <si>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</si>
  <si>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</si>
  <si>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</si>
  <si>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</si>
  <si>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</si>
  <si>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</si>
  <si>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</si>
  <si>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</si>
  <si>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</si>
  <si>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</si>
  <si>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</si>
  <si>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</si>
  <si>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</si>
  <si>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</si>
  <si>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</si>
  <si>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</si>
  <si>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</si>
  <si>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</si>
  <si>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</si>
  <si>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</si>
  <si>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</si>
  <si>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</si>
  <si>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</si>
  <si>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</si>
  <si>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</si>
  <si>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</si>
  <si>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</si>
  <si>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</si>
  <si>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</si>
  <si>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</si>
  <si>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</si>
  <si>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</si>
  <si>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</si>
  <si>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</si>
  <si>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</si>
  <si>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</si>
  <si>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</si>
  <si>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</si>
  <si>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</si>
  <si>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</si>
  <si>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</si>
  <si>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</si>
  <si>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</si>
  <si>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</si>
  <si>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</si>
  <si>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</si>
  <si>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</si>
  <si>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</si>
  <si>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</si>
  <si>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</si>
  <si>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</si>
  <si>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</si>
  <si>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</si>
  <si>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</si>
  <si>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</si>
  <si>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</si>
  <si>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</si>
  <si>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</si>
  <si>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</si>
  <si>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</si>
  <si>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</si>
  <si>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</si>
  <si>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</si>
  <si>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</si>
  <si>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</si>
  <si>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</si>
  <si>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</si>
  <si>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</si>
  <si>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</si>
  <si>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</si>
  <si>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</si>
  <si>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</si>
  <si>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</si>
  <si>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</si>
  <si>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</si>
  <si>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</si>
  <si>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</si>
  <si>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</si>
  <si>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</si>
  <si>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</si>
  <si>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</si>
  <si>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</si>
  <si>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</si>
  <si>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</si>
  <si>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</si>
  <si>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</si>
  <si>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</si>
  <si>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</si>
  <si>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</si>
  <si>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</si>
  <si>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</si>
  <si>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</si>
  <si>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</si>
  <si>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</si>
  <si>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</si>
  <si>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</si>
  <si>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</si>
  <si>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</si>
  <si>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</si>
  <si>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</si>
  <si>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</si>
  <si>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</si>
  <si>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</si>
  <si>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</si>
  <si>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</si>
  <si>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</si>
  <si>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</si>
  <si>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</si>
  <si>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</si>
  <si>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</si>
  <si>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</si>
  <si>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</si>
  <si>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</si>
  <si>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</si>
  <si>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</si>
  <si>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</si>
  <si>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</si>
  <si>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</si>
  <si>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</si>
  <si>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</si>
  <si>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</si>
  <si>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</si>
  <si>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</si>
  <si>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</si>
  <si>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</si>
  <si>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</si>
  <si>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</si>
  <si>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</si>
  <si>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</si>
  <si>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</si>
  <si>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</si>
  <si>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</si>
  <si>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</si>
  <si>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</si>
  <si>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</si>
  <si>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</si>
  <si>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</si>
  <si>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</si>
  <si>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</si>
  <si>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</si>
  <si>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</si>
  <si>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</si>
  <si>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</si>
  <si>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</si>
  <si>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</si>
  <si>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</si>
  <si>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</si>
  <si>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</si>
  <si>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</si>
  <si>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</si>
  <si>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</si>
  <si>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</si>
  <si>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</si>
  <si>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</si>
  <si>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</si>
  <si>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</si>
  <si>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</si>
  <si>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</si>
  <si>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</si>
  <si>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</si>
  <si>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</si>
  <si>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</si>
  <si>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</si>
  <si>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</si>
  <si>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</si>
  <si>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</si>
  <si>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</si>
  <si>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</si>
  <si>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</si>
  <si>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</si>
  <si>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</si>
  <si>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</si>
  <si>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</si>
  <si>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</si>
  <si>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</si>
  <si>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</si>
  <si>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</si>
  <si>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</si>
  <si>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</si>
  <si>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</si>
  <si>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</si>
  <si>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</si>
  <si>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</si>
  <si>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</si>
  <si>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</si>
  <si>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</si>
  <si>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</si>
  <si>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</si>
  <si>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</si>
  <si>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</si>
  <si>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</si>
  <si>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</si>
  <si>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</si>
  <si>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</si>
  <si>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</si>
  <si>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</si>
  <si>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</si>
  <si>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</si>
  <si>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</si>
  <si>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</si>
  <si>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</si>
  <si>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</si>
  <si>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</si>
  <si>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</si>
  <si>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</si>
  <si>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</si>
  <si>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</si>
  <si>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</si>
  <si>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</si>
  <si>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</si>
  <si>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</si>
  <si>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</si>
  <si>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</si>
  <si>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</si>
  <si>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</si>
  <si>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</si>
  <si>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</si>
  <si>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</si>
  <si>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</si>
  <si>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</si>
  <si>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</si>
  <si>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</si>
  <si>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</si>
  <si>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</si>
  <si>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</si>
  <si>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</si>
  <si>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</si>
  <si>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</si>
  <si>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</si>
  <si>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</si>
  <si>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</si>
  <si>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</si>
  <si>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</si>
  <si>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</si>
  <si>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</si>
  <si>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</si>
  <si>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</si>
  <si>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</si>
  <si>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</si>
  <si>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</si>
  <si>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</si>
  <si>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</si>
  <si>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</si>
  <si>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</si>
  <si>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</si>
  <si>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</si>
  <si>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</si>
  <si>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</si>
  <si>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</si>
  <si>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</si>
  <si>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</si>
  <si>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</si>
  <si>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</si>
  <si>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</si>
  <si>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</si>
  <si>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</si>
  <si>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</si>
  <si>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</si>
  <si>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</si>
  <si>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</si>
  <si>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</si>
  <si>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</si>
  <si>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</si>
  <si>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</si>
  <si>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</si>
  <si>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</si>
  <si>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</si>
  <si>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</si>
  <si>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</si>
  <si>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</si>
  <si>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</si>
  <si>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</si>
  <si>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</si>
  <si>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</si>
  <si>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</si>
  <si>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</si>
  <si>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</si>
  <si>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</si>
  <si>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</si>
  <si>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</si>
  <si>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</si>
  <si>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</si>
  <si>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</si>
  <si>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</si>
  <si>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</si>
  <si>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</si>
  <si>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</si>
  <si>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</si>
  <si>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</si>
  <si>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</si>
  <si>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</si>
  <si>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</si>
  <si>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</si>
  <si>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</si>
  <si>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</si>
  <si>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</si>
  <si>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</si>
  <si>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</si>
  <si>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</si>
  <si>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</si>
  <si>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</si>
  <si>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</si>
  <si>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</si>
  <si>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</si>
  <si>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</si>
  <si>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</si>
  <si>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</si>
  <si>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</si>
  <si>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</si>
  <si>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</si>
  <si>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</si>
  <si>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</si>
  <si>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</si>
  <si>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</si>
  <si>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</si>
  <si>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</si>
  <si>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</si>
  <si>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</si>
  <si>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</si>
  <si>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</si>
  <si>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</si>
  <si>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</si>
  <si>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</si>
  <si>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</si>
  <si>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</si>
  <si>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</si>
  <si>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</si>
  <si>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</si>
  <si>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</si>
  <si>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</si>
  <si>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</si>
  <si>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</si>
  <si>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</si>
  <si>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</si>
  <si>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</si>
  <si>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</si>
  <si>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</si>
  <si>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</si>
  <si>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</si>
  <si>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</si>
  <si>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</si>
  <si>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</si>
  <si>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</si>
  <si>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</si>
  <si>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</si>
  <si>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</si>
  <si>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</si>
  <si>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</si>
  <si>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</si>
  <si>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</si>
  <si>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</si>
  <si>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</si>
  <si>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</si>
  <si>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</si>
  <si>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</si>
  <si>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</si>
  <si>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</si>
  <si>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</si>
  <si>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</si>
  <si>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</si>
  <si>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</si>
  <si>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</si>
  <si>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</si>
  <si>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</si>
  <si>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</si>
  <si>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</si>
  <si>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</si>
  <si>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</si>
  <si>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</si>
  <si>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</si>
  <si>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</si>
  <si>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</si>
  <si>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</si>
  <si>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</si>
  <si>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</si>
  <si>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</si>
  <si>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</si>
  <si>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</si>
  <si>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</si>
  <si>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</si>
  <si>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</si>
  <si>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</si>
  <si>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</si>
  <si>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</si>
  <si>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</si>
  <si>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</si>
  <si>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</si>
  <si>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</si>
  <si>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</si>
  <si>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</si>
  <si>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</si>
  <si>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</si>
  <si>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</si>
  <si>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</si>
  <si>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</si>
  <si>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</si>
  <si>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</si>
  <si>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</si>
  <si>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</si>
  <si>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</si>
  <si>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</si>
  <si>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</si>
  <si>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</si>
  <si>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</si>
  <si>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</si>
  <si>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</si>
  <si>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</si>
  <si>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</si>
  <si>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</si>
  <si>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</si>
  <si>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</si>
  <si>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</si>
  <si>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</si>
  <si>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</si>
  <si>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</si>
  <si>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</si>
  <si>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</si>
  <si>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</si>
  <si>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</si>
  <si>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</si>
  <si>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</si>
  <si>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</si>
  <si>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</si>
  <si>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</si>
  <si>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</si>
  <si>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</si>
  <si>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</si>
  <si>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</si>
  <si>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</si>
  <si>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</si>
  <si>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</si>
  <si>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</si>
  <si>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</si>
  <si>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</si>
  <si>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</si>
  <si>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</si>
  <si>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</si>
  <si>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</si>
  <si>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</si>
  <si>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</si>
  <si>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</si>
  <si>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</si>
  <si>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</si>
  <si>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</si>
  <si>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</si>
  <si>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</si>
  <si>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</si>
  <si>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</si>
  <si>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</si>
  <si>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</si>
  <si>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</si>
  <si>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</si>
  <si>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</si>
  <si>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</si>
  <si>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</si>
  <si>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</si>
  <si>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</si>
  <si>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</si>
  <si>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</si>
  <si>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</si>
  <si>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</si>
  <si>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</si>
  <si>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</si>
  <si>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</si>
  <si>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</si>
  <si>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</si>
  <si>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</si>
  <si>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</si>
  <si>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</si>
  <si>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</si>
  <si>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</si>
  <si>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</si>
  <si>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</si>
  <si>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</si>
  <si>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</si>
  <si>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</si>
  <si>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</si>
  <si>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</si>
  <si>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</si>
  <si>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</si>
  <si>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</si>
  <si>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</si>
  <si>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</si>
  <si>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</si>
  <si>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</si>
  <si>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</si>
  <si>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</si>
  <si>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</si>
  <si>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</si>
  <si>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</si>
  <si>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</si>
  <si>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</si>
  <si>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</si>
  <si>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</si>
  <si>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</si>
  <si>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</si>
  <si>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</si>
  <si>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</si>
  <si>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</si>
  <si>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</si>
  <si>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</si>
  <si>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</si>
  <si>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</si>
  <si>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</si>
  <si>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</si>
  <si>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</si>
  <si>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</si>
  <si>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</si>
  <si>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</si>
  <si>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</si>
  <si>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</si>
  <si>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</si>
  <si>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</si>
  <si>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</si>
  <si>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</si>
  <si>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</si>
  <si>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</si>
  <si>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</si>
  <si>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</si>
  <si>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</si>
  <si>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</si>
  <si>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</si>
  <si>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</si>
  <si>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</si>
  <si>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</si>
  <si>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</si>
  <si>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</si>
  <si>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</si>
  <si>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</si>
  <si>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</si>
  <si>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</si>
  <si>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</si>
  <si>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</si>
  <si>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</si>
  <si>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</si>
  <si>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</si>
  <si>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</si>
  <si>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</si>
  <si>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</si>
  <si>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</si>
  <si>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</si>
  <si>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</si>
  <si>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</si>
  <si>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</si>
  <si>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</si>
  <si>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</si>
  <si>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</si>
  <si>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</si>
  <si>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</si>
  <si>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</si>
  <si>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</si>
  <si>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</si>
  <si>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</si>
  <si>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</si>
  <si>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</si>
  <si>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</si>
  <si>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</si>
  <si>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</si>
  <si>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</si>
  <si>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</si>
  <si>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</si>
  <si>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</si>
  <si>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</si>
  <si>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</si>
  <si>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</si>
  <si>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</si>
  <si>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</si>
  <si>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</si>
  <si>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</si>
  <si>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</si>
  <si>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</si>
  <si>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</si>
  <si>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</si>
  <si>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</si>
  <si>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</si>
  <si>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</si>
  <si>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</si>
  <si>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</si>
  <si>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</si>
  <si>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</si>
  <si>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</si>
  <si>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</si>
  <si>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</si>
  <si>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</si>
  <si>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</si>
  <si>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</si>
  <si>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</si>
  <si>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</si>
  <si>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</si>
  <si>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</si>
  <si>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</si>
  <si>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</si>
  <si>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</si>
  <si>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</si>
  <si>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</si>
  <si>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</si>
  <si>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</si>
  <si>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</si>
  <si>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</si>
  <si>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</si>
  <si>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</si>
  <si>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</si>
  <si>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</si>
  <si>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</si>
  <si>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</si>
  <si>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</si>
  <si>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</si>
  <si>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</si>
  <si>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</si>
  <si>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</si>
  <si>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</si>
  <si>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</si>
  <si>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</si>
  <si>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</si>
  <si>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</si>
  <si>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</si>
  <si>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</si>
  <si>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</si>
  <si>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</si>
  <si>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</si>
  <si>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</si>
  <si>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</si>
  <si>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</si>
  <si>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</si>
  <si>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</si>
  <si>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</si>
  <si>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</si>
  <si>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</si>
  <si>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</si>
  <si>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</si>
  <si>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</si>
  <si>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</si>
  <si>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</si>
  <si>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</si>
  <si>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</si>
  <si>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</si>
  <si>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</si>
  <si>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</si>
  <si>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</si>
  <si>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</si>
  <si>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</si>
  <si>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</si>
  <si>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</si>
  <si>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</si>
  <si>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</si>
  <si>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</si>
  <si>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</si>
  <si>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</si>
  <si>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</si>
  <si>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</si>
  <si>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</si>
  <si>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</si>
  <si>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</si>
  <si>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</si>
  <si>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</si>
  <si>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</si>
  <si>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</si>
  <si>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</si>
  <si>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</si>
  <si>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</si>
  <si>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</si>
  <si>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</si>
  <si>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</si>
  <si>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</si>
  <si>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</si>
  <si>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</si>
  <si>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</si>
  <si>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</si>
  <si>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</si>
  <si>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</si>
  <si>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</si>
  <si>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</si>
  <si>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</si>
  <si>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</si>
  <si>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</si>
  <si>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</si>
  <si>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</si>
  <si>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</si>
  <si>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</si>
  <si>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</si>
  <si>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</si>
  <si>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</si>
  <si>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</si>
  <si>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</si>
  <si>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</si>
  <si>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</si>
  <si>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</si>
  <si>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</si>
  <si>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</si>
  <si>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</si>
  <si>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</si>
  <si>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</si>
  <si>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</si>
  <si>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</si>
  <si>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</si>
  <si>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</si>
  <si>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</si>
  <si>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</si>
  <si>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</si>
  <si>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</si>
  <si>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</si>
  <si>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</si>
  <si>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</si>
  <si>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</si>
  <si>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</si>
  <si>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</si>
  <si>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</si>
  <si>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</si>
  <si>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</si>
  <si>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</si>
  <si>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</si>
  <si>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</si>
  <si>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</si>
  <si>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</si>
  <si>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</si>
  <si>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</si>
  <si>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</si>
  <si>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</si>
  <si>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</si>
  <si>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</si>
  <si>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</si>
  <si>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</si>
  <si>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</si>
  <si>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</si>
  <si>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</si>
  <si>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</si>
  <si>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</si>
  <si>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</si>
  <si>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</si>
  <si>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</si>
  <si>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</si>
  <si>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</si>
  <si>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</si>
  <si>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</si>
  <si>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</si>
  <si>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</si>
  <si>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</si>
  <si>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</si>
  <si>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</si>
  <si>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</si>
  <si>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</si>
  <si>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</si>
  <si>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</si>
  <si>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</si>
  <si>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</si>
  <si>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</si>
  <si>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</si>
  <si>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</si>
  <si>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</si>
  <si>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</si>
  <si>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</si>
  <si>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</si>
  <si>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</si>
  <si>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</si>
  <si>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</si>
  <si>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</si>
  <si>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</si>
  <si>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</si>
  <si>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</si>
  <si>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</si>
  <si>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</si>
  <si>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</si>
  <si>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</si>
  <si>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</si>
  <si>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</si>
  <si>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</si>
  <si>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</si>
  <si>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</si>
  <si>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</si>
  <si>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</si>
  <si>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</si>
  <si>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</si>
  <si>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</si>
  <si>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</si>
  <si>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</si>
  <si>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</si>
  <si>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</si>
  <si>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</si>
  <si>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</si>
  <si>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</si>
  <si>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</si>
  <si>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</si>
  <si>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</si>
  <si>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</si>
  <si>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</si>
  <si>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</si>
  <si>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</si>
  <si>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</si>
  <si>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</si>
  <si>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</si>
  <si>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</si>
  <si>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</si>
  <si>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</si>
  <si>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</si>
  <si>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</si>
  <si>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</si>
  <si>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</si>
  <si>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</si>
  <si>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</si>
  <si>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</si>
  <si>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</si>
  <si>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</si>
  <si>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</si>
  <si>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</si>
  <si>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</si>
  <si>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</si>
  <si>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</si>
  <si>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</si>
  <si>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</si>
  <si>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</si>
  <si>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</si>
  <si>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</si>
  <si>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</si>
  <si>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</si>
  <si>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</si>
  <si>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</si>
  <si>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</si>
  <si>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</si>
  <si>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</si>
  <si>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</si>
  <si>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</si>
  <si>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</si>
  <si>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</si>
  <si>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</si>
  <si>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</si>
  <si>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</si>
  <si>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</si>
  <si>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</si>
  <si>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</si>
  <si>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</si>
  <si>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</si>
  <si>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</si>
  <si>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</si>
  <si>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</si>
  <si>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</si>
  <si>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</si>
  <si>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</si>
  <si>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</si>
  <si>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</si>
  <si>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</si>
  <si>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</si>
  <si>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</si>
  <si>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</si>
  <si>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</si>
  <si>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</si>
  <si>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</si>
  <si>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</si>
  <si>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</si>
  <si>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</si>
  <si>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</si>
  <si>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</si>
  <si>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</si>
  <si>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</si>
  <si>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</si>
  <si>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</si>
  <si>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</si>
  <si>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</si>
  <si>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</si>
  <si>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</si>
  <si>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</si>
  <si>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</si>
  <si>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</si>
  <si>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</si>
  <si>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</si>
  <si>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</si>
  <si>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</si>
  <si>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</si>
  <si>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</si>
  <si>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</si>
  <si>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</si>
  <si>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</si>
  <si>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</si>
  <si>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</si>
  <si>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</si>
  <si>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</si>
  <si>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</si>
  <si>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</si>
  <si>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</si>
  <si>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</si>
  <si>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</si>
  <si>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</si>
  <si>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</si>
  <si>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</si>
  <si>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</si>
  <si>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</si>
  <si>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</si>
  <si>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</si>
  <si>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</si>
  <si>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</si>
  <si>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</si>
  <si>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</si>
  <si>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</si>
  <si>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</si>
  <si>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</si>
  <si>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</si>
  <si>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</si>
  <si>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</si>
  <si>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</si>
  <si>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</si>
  <si>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</si>
  <si>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</si>
  <si>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</si>
  <si>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</si>
  <si>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</si>
  <si>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</si>
  <si>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</si>
  <si>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</si>
  <si>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</si>
  <si>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</si>
  <si>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</si>
  <si>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</si>
  <si>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</si>
  <si>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</si>
  <si>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</si>
  <si>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</si>
  <si>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</si>
  <si>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</si>
  <si>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</si>
  <si>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</si>
  <si>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</si>
  <si>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</si>
  <si>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</si>
  <si>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</si>
  <si>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</si>
  <si>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</si>
  <si>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</si>
  <si>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</si>
  <si>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</si>
  <si>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</si>
  <si>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</si>
  <si>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</si>
  <si>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</si>
  <si>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</si>
  <si>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</si>
  <si>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</si>
  <si>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</si>
  <si>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</si>
  <si>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</si>
  <si>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</si>
  <si>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</si>
  <si>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</si>
  <si>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</si>
  <si>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</si>
  <si>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</si>
  <si>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</si>
  <si>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</si>
  <si>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</si>
  <si>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</si>
  <si>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</si>
  <si>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</si>
  <si>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</si>
  <si>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</si>
  <si>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</si>
  <si>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</si>
  <si>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</si>
  <si>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</si>
  <si>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</si>
  <si>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</si>
  <si>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</si>
  <si>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</si>
  <si>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</si>
  <si>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</si>
  <si>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</si>
  <si>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</si>
  <si>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</si>
  <si>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</si>
  <si>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</si>
  <si>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</si>
  <si>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</si>
  <si>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</si>
  <si>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</si>
  <si>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</si>
  <si>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</si>
  <si>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</si>
  <si>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</si>
  <si>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</si>
  <si>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</si>
  <si>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</si>
  <si>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</si>
  <si>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</si>
  <si>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</si>
  <si>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</si>
  <si>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</si>
  <si>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</si>
  <si>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</si>
  <si>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</si>
  <si>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</si>
  <si>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</si>
  <si>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</si>
  <si>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</si>
  <si>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</si>
  <si>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</si>
  <si>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</si>
  <si>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</si>
  <si>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</si>
  <si>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</si>
  <si>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</si>
  <si>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</si>
  <si>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</si>
  <si>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</si>
  <si>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</si>
  <si>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</si>
  <si>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</si>
  <si>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</si>
  <si>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</si>
  <si>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</si>
  <si>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</si>
  <si>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</si>
  <si>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</si>
  <si>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</si>
  <si>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</si>
  <si>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</si>
  <si>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</si>
  <si>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</si>
  <si>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</si>
  <si>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</si>
  <si>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</si>
  <si>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</si>
  <si>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</si>
  <si>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</si>
  <si>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</si>
  <si>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</si>
  <si>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</si>
  <si>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</si>
  <si>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</si>
  <si>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</si>
  <si>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</si>
  <si>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</si>
  <si>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</si>
  <si>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</si>
  <si>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</si>
  <si>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</si>
  <si>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</si>
  <si>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</si>
  <si>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</si>
  <si>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</si>
  <si>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</si>
  <si>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</si>
  <si>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</si>
  <si>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</si>
  <si>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</si>
  <si>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</si>
  <si>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</si>
  <si>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</si>
  <si>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</si>
  <si>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</si>
  <si>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</si>
  <si>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</si>
  <si>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</si>
  <si>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</si>
  <si>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</si>
  <si>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</si>
  <si>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</si>
  <si>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</si>
  <si>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</si>
  <si>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</si>
  <si>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</si>
  <si>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</si>
  <si>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</si>
  <si>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</si>
  <si>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</si>
  <si>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</si>
  <si>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</si>
  <si>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</si>
  <si>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</si>
  <si>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</si>
  <si>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</si>
  <si>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</si>
  <si>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</si>
  <si>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</si>
  <si>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</si>
  <si>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</si>
  <si>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</si>
  <si>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</si>
  <si>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</si>
  <si>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</si>
  <si>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</si>
  <si>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</si>
  <si>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</si>
  <si>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</si>
  <si>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</si>
  <si>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</si>
  <si>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</si>
  <si>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</si>
  <si>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</si>
  <si>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</si>
  <si>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</si>
  <si>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</si>
  <si>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</si>
  <si>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</si>
  <si>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</si>
  <si>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</si>
  <si>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</si>
  <si>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</si>
  <si>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</si>
  <si>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</si>
  <si>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</si>
  <si>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</si>
  <si>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</si>
  <si>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</si>
  <si>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</si>
  <si>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</si>
  <si>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</si>
  <si>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</si>
  <si>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</si>
  <si>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</si>
  <si>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</si>
  <si>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</si>
  <si>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</si>
  <si>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</si>
  <si>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</si>
  <si>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</si>
  <si>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</si>
  <si>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</si>
  <si>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</si>
  <si>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</si>
  <si>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</si>
  <si>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</si>
  <si>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</si>
  <si>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</si>
  <si>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</si>
  <si>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</si>
  <si>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</si>
  <si>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</si>
  <si>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</si>
  <si>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</si>
  <si>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</si>
  <si>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</si>
  <si>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</si>
  <si>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</si>
  <si>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</si>
  <si>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</si>
  <si>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</si>
  <si>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</si>
  <si>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</si>
  <si>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</si>
  <si>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</si>
  <si>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</si>
  <si>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</si>
  <si>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</si>
  <si>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</si>
  <si>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</si>
  <si>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</si>
  <si>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</si>
  <si>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</si>
  <si>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</si>
  <si>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</si>
  <si>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</si>
  <si>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</si>
  <si>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</si>
  <si>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</si>
  <si>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</si>
  <si>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</si>
  <si>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</si>
  <si>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</si>
  <si>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</si>
  <si>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</si>
  <si>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</si>
  <si>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</si>
  <si>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</si>
  <si>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</si>
  <si>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</si>
  <si>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</si>
  <si>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</si>
  <si>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</si>
  <si>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</si>
  <si>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</si>
  <si>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</si>
  <si>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</si>
  <si>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</si>
  <si>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</si>
  <si>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</si>
  <si>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</si>
  <si>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</si>
  <si>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</si>
  <si>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</si>
  <si>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</si>
  <si>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</si>
  <si>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</si>
  <si>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</si>
  <si>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</si>
  <si>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</si>
  <si>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</si>
  <si>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</si>
  <si>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</si>
  <si>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</si>
  <si>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</si>
  <si>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</si>
  <si>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</si>
  <si>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</si>
  <si>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</si>
  <si>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</si>
  <si>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</si>
  <si>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</si>
  <si>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</si>
  <si>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</si>
  <si>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</si>
  <si>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</si>
  <si>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</si>
  <si>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</si>
  <si>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</si>
  <si>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</si>
  <si>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</si>
  <si>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</si>
  <si>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</si>
  <si>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</si>
  <si>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</si>
  <si>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</si>
  <si>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</si>
  <si>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</si>
  <si>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</si>
  <si>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</si>
  <si>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</si>
  <si>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</si>
  <si>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</si>
  <si>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</si>
  <si>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</si>
  <si>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</si>
  <si>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</si>
  <si>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</si>
  <si>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</si>
  <si>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</si>
  <si>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</si>
  <si>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</si>
  <si>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</si>
  <si>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</si>
  <si>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</si>
  <si>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</si>
  <si>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</si>
  <si>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</si>
  <si>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</si>
  <si>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</si>
  <si>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</si>
  <si>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</si>
  <si>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</si>
  <si>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</si>
  <si>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</si>
  <si>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</si>
  <si>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</si>
  <si>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</si>
  <si>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</si>
  <si>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</si>
  <si>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</si>
  <si>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</si>
  <si>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</si>
  <si>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</si>
  <si>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</si>
  <si>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</si>
  <si>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</si>
  <si>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</si>
  <si>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</si>
  <si>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</si>
  <si>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</si>
  <si>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</si>
  <si>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</si>
  <si>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</si>
  <si>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</si>
  <si>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</si>
  <si>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</si>
  <si>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</si>
  <si>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</si>
  <si>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</si>
  <si>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</si>
  <si>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</si>
  <si>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</si>
  <si>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</si>
  <si>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</si>
  <si>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</si>
  <si>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</si>
  <si>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</si>
  <si>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</si>
  <si>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</si>
  <si>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</si>
  <si>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</si>
  <si>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</si>
  <si>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</si>
  <si>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</si>
  <si>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</si>
  <si>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</si>
  <si>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</si>
  <si>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</si>
  <si>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</si>
  <si>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</si>
  <si>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</si>
  <si>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</si>
  <si>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</si>
  <si>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</si>
  <si>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</si>
  <si>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</si>
  <si>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</si>
  <si>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</si>
  <si>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</si>
  <si>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</si>
  <si>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</si>
  <si>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</si>
  <si>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</si>
  <si>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</si>
  <si>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</si>
  <si>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</si>
  <si>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</si>
  <si>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</si>
  <si>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</si>
  <si>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</si>
  <si>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</si>
  <si>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</si>
  <si>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</si>
  <si>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</si>
  <si>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</si>
  <si>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</si>
  <si>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</si>
  <si>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</si>
  <si>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</si>
  <si>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</si>
  <si>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</si>
  <si>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</si>
  <si>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</si>
  <si>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</si>
  <si>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</si>
  <si>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</si>
  <si>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</si>
  <si>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</si>
  <si>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</si>
  <si>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</si>
  <si>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</si>
  <si>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</si>
  <si>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</si>
  <si>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</si>
  <si>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</si>
  <si>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</si>
  <si>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</si>
  <si>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</si>
  <si>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</si>
  <si>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</si>
  <si>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</si>
  <si>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</si>
  <si>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</si>
  <si>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</si>
  <si>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</si>
  <si>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</si>
  <si>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</si>
  <si>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</si>
  <si>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</si>
  <si>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</si>
  <si>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</si>
  <si>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</si>
  <si>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</si>
  <si>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</si>
  <si>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</si>
  <si>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</si>
  <si>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</si>
  <si>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</si>
  <si>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</si>
  <si>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</si>
  <si>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</si>
  <si>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</si>
  <si>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</si>
  <si>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</si>
  <si>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</si>
  <si>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</si>
  <si>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</si>
  <si>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</si>
  <si>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</si>
  <si>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</si>
  <si>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</si>
  <si>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</si>
  <si>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</si>
  <si>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</si>
  <si>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</si>
  <si>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</si>
  <si>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</si>
  <si>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</si>
  <si>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</si>
  <si>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</si>
  <si>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</si>
  <si>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</si>
  <si>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</si>
  <si>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</si>
  <si>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</si>
  <si>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</si>
  <si>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</si>
  <si>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</si>
  <si>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</si>
  <si>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</si>
  <si>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</si>
  <si>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</si>
  <si>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</si>
  <si>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</si>
  <si>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</si>
  <si>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</si>
  <si>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</si>
  <si>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</si>
  <si>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</si>
  <si>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</si>
  <si>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</si>
  <si>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</si>
  <si>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</si>
  <si>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</si>
  <si>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</si>
  <si>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</si>
  <si>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</si>
  <si>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</si>
  <si>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</si>
  <si>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</si>
  <si>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</si>
  <si>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</si>
  <si>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</si>
  <si>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</si>
  <si>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</si>
  <si>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</si>
  <si>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</si>
  <si>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</si>
  <si>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</si>
  <si>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</si>
  <si>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</si>
  <si>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</si>
  <si>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</si>
  <si>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</si>
  <si>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</si>
  <si>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</si>
  <si>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</si>
  <si>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</si>
  <si>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</si>
  <si>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</si>
  <si>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</si>
  <si>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</si>
  <si>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</si>
  <si>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</si>
  <si>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</si>
  <si>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</si>
  <si>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</si>
  <si>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</si>
  <si>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</si>
  <si>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</si>
  <si>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</si>
  <si>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</si>
  <si>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</si>
  <si>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</si>
  <si>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</si>
  <si>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</si>
  <si>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</si>
  <si>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</si>
  <si>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</si>
  <si>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</si>
  <si>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</si>
  <si>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</si>
  <si>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</si>
  <si>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</si>
  <si>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</si>
  <si>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</si>
  <si>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</si>
  <si>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</si>
  <si>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</si>
  <si>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</si>
  <si>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</si>
  <si>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</si>
  <si>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</si>
  <si>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</si>
  <si>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</si>
  <si>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</si>
  <si>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</si>
  <si>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</si>
  <si>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</si>
  <si>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</si>
  <si>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</si>
  <si>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</si>
  <si>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</si>
  <si>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</si>
  <si>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</si>
  <si>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</si>
  <si>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</si>
  <si>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</si>
  <si>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</si>
  <si>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</si>
  <si>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</si>
  <si>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</si>
  <si>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</si>
  <si>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</si>
  <si>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</si>
  <si>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</si>
  <si>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</si>
  <si>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</si>
  <si>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</si>
  <si>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</si>
  <si>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</si>
  <si>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</si>
  <si>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</si>
  <si>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</si>
  <si>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</si>
  <si>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</si>
  <si>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</si>
  <si>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</si>
  <si>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</si>
  <si>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</si>
  <si>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</si>
  <si>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</si>
  <si>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</si>
  <si>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</si>
  <si>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</si>
  <si>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</si>
  <si>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</si>
  <si>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</si>
  <si>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</si>
  <si>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</si>
  <si>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</si>
  <si>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</si>
  <si>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</si>
  <si>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</si>
  <si>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</si>
  <si>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</si>
  <si>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</si>
  <si>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</si>
  <si>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</si>
  <si>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</si>
  <si>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</si>
  <si>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</si>
  <si>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</si>
  <si>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</si>
  <si>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</si>
  <si>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</si>
  <si>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</si>
  <si>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</si>
  <si>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</si>
  <si>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</si>
  <si>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</si>
  <si>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</si>
  <si>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</si>
  <si>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</si>
  <si>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</si>
  <si>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</si>
  <si>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</si>
  <si>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</si>
  <si>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</si>
  <si>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</si>
  <si>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</si>
  <si>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</si>
  <si>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</si>
  <si>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</si>
  <si>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</si>
  <si>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</si>
  <si>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</si>
  <si>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</si>
  <si>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</si>
  <si>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</si>
  <si>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</si>
  <si>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</si>
  <si>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</si>
  <si>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</si>
  <si>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</si>
  <si>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</si>
  <si>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</si>
  <si>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</si>
  <si>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</si>
  <si>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</si>
  <si>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</si>
  <si>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</si>
  <si>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</si>
  <si>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</si>
  <si>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</si>
  <si>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</si>
  <si>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</si>
  <si>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</si>
  <si>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</si>
  <si>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</si>
  <si>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</si>
  <si>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</si>
  <si>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</si>
  <si>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</si>
  <si>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</si>
  <si>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</si>
  <si>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</si>
  <si>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</si>
  <si>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</si>
  <si>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</si>
  <si>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</si>
  <si>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</si>
  <si>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</si>
  <si>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</si>
  <si>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</si>
  <si>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</si>
  <si>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</si>
  <si>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</si>
  <si>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</si>
  <si>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</si>
  <si>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</si>
  <si>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</si>
  <si>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</si>
  <si>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</si>
  <si>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</si>
  <si>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</si>
  <si>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</si>
  <si>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</si>
  <si>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</si>
  <si>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</si>
  <si>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</si>
  <si>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</si>
  <si>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</si>
  <si>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</si>
  <si>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</si>
  <si>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</si>
  <si>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</si>
  <si>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</si>
  <si>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</si>
  <si>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</si>
  <si>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</si>
  <si>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</si>
  <si>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</si>
  <si>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</si>
  <si>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</si>
  <si>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</si>
  <si>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</si>
  <si>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</si>
  <si>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</si>
  <si>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</si>
  <si>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</si>
  <si>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</si>
  <si>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</si>
  <si>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</si>
  <si>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</si>
  <si>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</si>
  <si>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</si>
  <si>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</si>
  <si>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</si>
  <si>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</si>
  <si>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</si>
  <si>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</si>
  <si>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</si>
  <si>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</si>
  <si>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</si>
  <si>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</si>
  <si>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</si>
  <si>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</si>
  <si>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</si>
  <si>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</si>
  <si>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</si>
  <si>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</si>
  <si>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</si>
  <si>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</si>
  <si>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</si>
  <si>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</si>
  <si>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</si>
  <si>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</si>
  <si>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</si>
  <si>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</si>
  <si>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</si>
  <si>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</si>
  <si>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</si>
  <si>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</si>
  <si>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</si>
  <si>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</si>
  <si>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</si>
  <si>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</si>
  <si>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</si>
  <si>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</si>
  <si>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</si>
  <si>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</si>
  <si>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</si>
  <si>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</si>
  <si>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</si>
  <si>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</si>
  <si>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</si>
  <si>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</si>
  <si>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</si>
  <si>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</si>
  <si>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</si>
  <si>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</si>
  <si>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</si>
  <si>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</si>
  <si>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</si>
  <si>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</si>
  <si>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</si>
  <si>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</si>
  <si>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</si>
  <si>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</si>
  <si>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</si>
  <si>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</si>
  <si>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</si>
  <si>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</si>
  <si>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</si>
  <si>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</si>
  <si>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</si>
  <si>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</si>
  <si>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</si>
  <si>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</si>
  <si>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</si>
  <si>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</si>
  <si>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</si>
  <si>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</si>
  <si>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</si>
  <si>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</si>
  <si>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</si>
  <si>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</si>
  <si>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</si>
  <si>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</si>
  <si>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</si>
  <si>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</si>
  <si>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</si>
  <si>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</si>
  <si>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</si>
  <si>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</si>
  <si>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</si>
  <si>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</si>
  <si>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</si>
  <si>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</si>
  <si>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</si>
  <si>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</si>
  <si>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</si>
  <si>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</si>
  <si>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</si>
  <si>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</si>
  <si>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</si>
  <si>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</si>
  <si>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</si>
  <si>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</si>
  <si>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</si>
  <si>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</si>
  <si>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</si>
  <si>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</si>
  <si>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</si>
  <si>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</si>
  <si>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</si>
  <si>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</si>
  <si>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</si>
  <si>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</si>
  <si>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</si>
  <si>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</si>
  <si>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</si>
  <si>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</si>
  <si>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</si>
  <si>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</si>
  <si>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</si>
  <si>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</si>
  <si>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</si>
  <si>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</si>
  <si>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</si>
  <si>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</si>
  <si>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</si>
  <si>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</si>
  <si>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</si>
  <si>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</si>
  <si>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</si>
  <si>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</si>
  <si>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</si>
  <si>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</si>
  <si>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</si>
  <si>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</si>
  <si>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</si>
  <si>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</si>
  <si>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</si>
  <si>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</si>
  <si>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</si>
  <si>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</si>
  <si>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</si>
  <si>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</si>
  <si>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</si>
  <si>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</si>
  <si>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</si>
  <si>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</si>
  <si>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</si>
  <si>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</si>
  <si>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</si>
  <si>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</si>
  <si>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</si>
  <si>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</si>
  <si>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</si>
  <si>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</si>
  <si>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</si>
  <si>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</si>
  <si>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</si>
  <si>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</si>
  <si>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</si>
  <si>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</si>
  <si>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</si>
  <si>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</si>
  <si>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</si>
  <si>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</si>
  <si>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</si>
  <si>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</si>
  <si>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</si>
  <si>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</si>
  <si>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</si>
  <si>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</si>
  <si>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</si>
  <si>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</si>
  <si>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</si>
  <si>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</si>
  <si>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</si>
  <si>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</si>
  <si>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</si>
  <si>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</si>
  <si>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</si>
  <si>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</si>
  <si>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</si>
  <si>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</si>
  <si>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</si>
  <si>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</si>
  <si>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</si>
  <si>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</si>
  <si>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</si>
  <si>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</si>
  <si>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</si>
  <si>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</si>
  <si>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</si>
  <si>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</si>
  <si>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</si>
  <si>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</si>
  <si>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</si>
  <si>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</si>
  <si>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</si>
  <si>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</si>
  <si>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</si>
  <si>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</si>
  <si>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</si>
  <si>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</si>
  <si>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</si>
  <si>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</si>
  <si>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</si>
  <si>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</si>
  <si>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</si>
  <si>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</si>
  <si>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</si>
  <si>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</si>
  <si>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</si>
  <si>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</si>
  <si>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</si>
  <si>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</si>
  <si>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</si>
  <si>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</si>
  <si>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</si>
  <si>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</si>
  <si>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</si>
  <si>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</si>
  <si>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</si>
  <si>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</si>
  <si>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</si>
  <si>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</si>
  <si>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</si>
  <si>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</si>
  <si>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</si>
  <si>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</si>
  <si>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</si>
  <si>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</si>
  <si>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</si>
  <si>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</si>
  <si>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</si>
  <si>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</si>
  <si>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</si>
  <si>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</si>
  <si>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</si>
  <si>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</si>
  <si>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</si>
  <si>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</si>
  <si>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</si>
  <si>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</si>
  <si>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</si>
  <si>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</si>
  <si>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</si>
  <si>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</si>
  <si>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</si>
  <si>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</si>
  <si>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</si>
  <si>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</si>
  <si>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</si>
  <si>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</si>
  <si>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</si>
  <si>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</si>
  <si>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</si>
  <si>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</si>
  <si>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</si>
  <si>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</si>
  <si>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</si>
  <si>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</si>
  <si>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</si>
  <si>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</si>
  <si>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</si>
  <si>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</si>
  <si>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</si>
  <si>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</si>
  <si>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</si>
  <si>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</si>
  <si>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</si>
  <si>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</si>
  <si>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</si>
  <si>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</si>
  <si>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</si>
  <si>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</si>
  <si>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</si>
  <si>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</si>
  <si>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</si>
  <si>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</si>
  <si>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</si>
  <si>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</si>
  <si>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</si>
  <si>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</si>
  <si>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</si>
  <si>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</si>
  <si>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</si>
  <si>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</si>
  <si>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</si>
  <si>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</si>
  <si>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</si>
  <si>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</si>
  <si>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</si>
  <si>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</si>
  <si>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</si>
  <si>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</si>
  <si>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</si>
  <si>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</si>
  <si>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</si>
  <si>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</si>
  <si>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</si>
  <si>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</si>
  <si>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</si>
  <si>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</si>
  <si>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</si>
  <si>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</si>
  <si>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</si>
  <si>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</si>
  <si>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</si>
  <si>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</si>
  <si>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</si>
  <si>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</si>
  <si>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</si>
  <si>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</si>
  <si>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</si>
  <si>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</si>
  <si>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</si>
  <si>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</si>
  <si>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</si>
  <si>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</si>
  <si>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</si>
  <si>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</si>
  <si>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</si>
  <si>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</si>
  <si>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</si>
  <si>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</si>
  <si>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</si>
  <si>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</si>
  <si>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</si>
  <si>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</si>
  <si>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</si>
  <si>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</si>
  <si>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</si>
  <si>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</si>
  <si>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</si>
  <si>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</si>
  <si>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</si>
  <si>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</si>
  <si>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</si>
  <si>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</si>
  <si>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</si>
  <si>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</si>
  <si>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</si>
  <si>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</si>
  <si>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</si>
  <si>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</si>
  <si>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</si>
  <si>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</si>
  <si>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</si>
  <si>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</si>
  <si>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</si>
  <si>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</si>
  <si>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</si>
  <si>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</si>
  <si>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</si>
  <si>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</si>
  <si>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</si>
  <si>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</si>
  <si>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</si>
  <si>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</si>
  <si>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</si>
  <si>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</si>
  <si>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</si>
  <si>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</si>
  <si>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</si>
  <si>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</si>
  <si>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</si>
  <si>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</si>
  <si>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</si>
  <si>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</si>
  <si>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</si>
  <si>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</si>
  <si>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</si>
  <si>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</si>
  <si>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</si>
  <si>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</si>
  <si>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</si>
  <si>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</si>
  <si>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</si>
  <si>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</si>
  <si>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</si>
  <si>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</si>
  <si>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</si>
  <si>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</si>
  <si>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</si>
  <si>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</si>
  <si>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</si>
  <si>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</si>
  <si>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</si>
  <si>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</si>
  <si>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</si>
  <si>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</si>
  <si>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</si>
  <si>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</si>
  <si>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</si>
  <si>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</si>
  <si>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</si>
  <si>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</si>
  <si>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</si>
  <si>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</si>
  <si>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</si>
  <si>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</si>
  <si>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</si>
  <si>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</si>
  <si>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</si>
  <si>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</si>
  <si>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</si>
  <si>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</si>
  <si>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</si>
  <si>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</si>
  <si>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</si>
  <si>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</si>
  <si>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</si>
  <si>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</si>
  <si>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</si>
  <si>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</si>
  <si>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</si>
  <si>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</si>
  <si>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</si>
  <si>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</si>
  <si>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</si>
  <si>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</si>
  <si>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</si>
  <si>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</si>
  <si>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</si>
  <si>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</si>
  <si>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</si>
  <si>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</si>
  <si>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</si>
  <si>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</si>
  <si>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</si>
  <si>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</si>
  <si>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</si>
  <si>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</si>
  <si>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</si>
  <si>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</si>
  <si>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</si>
  <si>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</si>
  <si>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</si>
  <si>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</si>
  <si>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</si>
  <si>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</si>
  <si>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</si>
  <si>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</si>
  <si>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</si>
  <si>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</si>
  <si>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</si>
  <si>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</si>
  <si>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</si>
  <si>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</si>
  <si>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</si>
  <si>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</si>
  <si>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</si>
  <si>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</si>
  <si>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</si>
  <si>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</si>
  <si>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</si>
  <si>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</si>
  <si>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</si>
  <si>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</si>
  <si>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</si>
  <si>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</si>
  <si>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</si>
  <si>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</si>
  <si>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</si>
  <si>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</si>
  <si>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</si>
  <si>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</si>
  <si>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</si>
  <si>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</si>
  <si>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</si>
  <si>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</si>
  <si>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</si>
  <si>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</si>
  <si>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</si>
  <si>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</si>
  <si>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</si>
  <si>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</si>
  <si>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</si>
  <si>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</si>
  <si>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</si>
  <si>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</si>
  <si>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</si>
  <si>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</si>
  <si>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</si>
  <si>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</si>
  <si>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</si>
  <si>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</si>
  <si>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</si>
  <si>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</si>
  <si>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</si>
  <si>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</si>
  <si>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</si>
  <si>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</si>
  <si>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</si>
  <si>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</si>
  <si>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</si>
  <si>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</si>
  <si>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</si>
  <si>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</si>
  <si>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</si>
  <si>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</si>
  <si>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</si>
  <si>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</si>
  <si>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</si>
  <si>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</si>
  <si>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</si>
  <si>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</si>
  <si>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</si>
  <si>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</si>
  <si>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</si>
  <si>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</si>
  <si>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</si>
  <si>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</si>
  <si>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</si>
  <si>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</si>
  <si>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</si>
  <si>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</si>
  <si>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</si>
  <si>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</si>
  <si>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</si>
  <si>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</si>
  <si>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</si>
  <si>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</si>
  <si>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</si>
  <si>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</si>
  <si>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</si>
  <si>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</si>
  <si>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</si>
  <si>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</si>
  <si>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</si>
  <si>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</si>
  <si>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</si>
  <si>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</si>
  <si>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</si>
  <si>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</si>
  <si>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</si>
  <si>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</si>
  <si>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</si>
  <si>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</si>
  <si>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</si>
  <si>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</si>
  <si>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</si>
  <si>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</si>
  <si>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</si>
  <si>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</si>
  <si>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</si>
  <si>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</si>
  <si>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</si>
  <si>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</si>
  <si>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</si>
  <si>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</si>
  <si>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</si>
  <si>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</si>
  <si>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</si>
  <si>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</si>
  <si>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</si>
  <si>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</si>
  <si>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</si>
  <si>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</si>
  <si>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</si>
  <si>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</si>
  <si>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</si>
  <si>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</si>
  <si>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</si>
  <si>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</si>
  <si>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</si>
  <si>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</si>
  <si>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</si>
  <si>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</si>
  <si>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</si>
  <si>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</si>
  <si>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</si>
  <si>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</si>
  <si>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</si>
  <si>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</si>
  <si>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</si>
  <si>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</si>
  <si>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</si>
  <si>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</si>
  <si>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</si>
  <si>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</si>
  <si>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</si>
  <si>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</si>
  <si>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</si>
  <si>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</si>
  <si>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</si>
  <si>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</si>
  <si>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</si>
  <si>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</si>
  <si>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</si>
  <si>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</si>
  <si>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</si>
  <si>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</si>
  <si>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</si>
  <si>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</si>
  <si>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</si>
  <si>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</si>
  <si>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</si>
  <si>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</si>
  <si>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</si>
  <si>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</si>
  <si>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</si>
  <si>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</si>
  <si>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</si>
  <si>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</si>
  <si>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</si>
  <si>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</si>
  <si>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</si>
  <si>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</si>
  <si>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</si>
  <si>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</si>
  <si>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</si>
  <si>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</si>
  <si>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</si>
  <si>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</si>
  <si>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</si>
  <si>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</si>
  <si>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</si>
  <si>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</si>
  <si>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</si>
  <si>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</si>
  <si>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</si>
  <si>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</si>
  <si>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</si>
  <si>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</si>
  <si>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</si>
  <si>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</si>
  <si>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</si>
  <si>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</si>
  <si>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</si>
  <si>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</si>
  <si>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</si>
  <si>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</si>
  <si>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</si>
  <si>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</si>
  <si>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</si>
  <si>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</si>
  <si>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</si>
  <si>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</si>
  <si>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</si>
  <si>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</si>
  <si>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</si>
  <si>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</si>
  <si>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</si>
  <si>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</si>
  <si>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</si>
  <si>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</si>
  <si>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</si>
  <si>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</si>
  <si>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</si>
  <si>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</si>
  <si>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</si>
  <si>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</si>
  <si>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</si>
  <si>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</si>
  <si>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</si>
  <si>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</si>
  <si>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</si>
  <si>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</si>
  <si>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</si>
  <si>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</si>
  <si>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</si>
  <si>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</si>
  <si>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</si>
  <si>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</si>
  <si>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</si>
  <si>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</si>
  <si>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</si>
  <si>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</si>
  <si>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</si>
  <si>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</si>
  <si>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</si>
  <si>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</si>
  <si>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</si>
  <si>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</si>
  <si>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</si>
  <si>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</si>
  <si>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</si>
  <si>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</si>
  <si>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</si>
  <si>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</si>
  <si>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</si>
  <si>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</si>
  <si>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</si>
  <si>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</si>
  <si>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</si>
  <si>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</si>
  <si>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</si>
  <si>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</si>
  <si>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</si>
  <si>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</si>
  <si>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</si>
  <si>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</si>
  <si>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</si>
  <si>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</si>
  <si>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</si>
  <si>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</si>
  <si>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</si>
  <si>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</si>
  <si>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</si>
  <si>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</si>
  <si>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</si>
  <si>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</si>
  <si>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</si>
  <si>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</si>
  <si>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</si>
  <si>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</si>
  <si>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</si>
  <si>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</si>
  <si>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</si>
  <si>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</si>
  <si>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</si>
  <si>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</si>
  <si>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</si>
  <si>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</si>
  <si>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</si>
  <si>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</si>
  <si>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</si>
  <si>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</si>
  <si>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</si>
  <si>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</si>
  <si>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</si>
  <si>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</si>
  <si>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</si>
  <si>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</si>
  <si>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</si>
  <si>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</si>
  <si>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</si>
  <si>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</si>
  <si>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</si>
  <si>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</si>
  <si>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</si>
  <si>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</si>
  <si>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</si>
  <si>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</si>
  <si>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</si>
  <si>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</si>
  <si>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</si>
  <si>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</si>
  <si>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</si>
  <si>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</si>
  <si>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</si>
  <si>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</si>
  <si>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</si>
  <si>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</si>
  <si>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</si>
  <si>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</si>
  <si>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</si>
  <si>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</si>
  <si>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</si>
  <si>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</si>
  <si>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</si>
  <si>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</si>
  <si>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</si>
  <si>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</si>
  <si>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</si>
  <si>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</si>
  <si>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</si>
  <si>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</si>
  <si>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</si>
  <si>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</si>
  <si>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</si>
  <si>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</si>
  <si>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</si>
  <si>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</si>
  <si>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</si>
  <si>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</si>
  <si>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</si>
  <si>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</si>
  <si>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</si>
  <si>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</si>
  <si>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</si>
  <si>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</si>
  <si>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</si>
  <si>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</si>
  <si>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</si>
  <si>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</si>
  <si>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</si>
  <si>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</si>
  <si>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</si>
  <si>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</si>
  <si>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</si>
  <si>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</si>
  <si>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</si>
  <si>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</si>
  <si>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</si>
  <si>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</si>
  <si>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</si>
  <si>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</si>
  <si>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</si>
  <si>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</si>
  <si>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</si>
  <si>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</si>
  <si>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</si>
  <si>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</si>
  <si>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</si>
  <si>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</si>
  <si>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</si>
  <si>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</si>
  <si>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</si>
  <si>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</si>
  <si>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</si>
  <si>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</si>
  <si>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</si>
  <si>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</si>
  <si>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</si>
  <si>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</si>
  <si>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</si>
  <si>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</si>
  <si>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</si>
  <si>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</si>
  <si>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</si>
  <si>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</si>
  <si>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</si>
  <si>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</si>
  <si>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</si>
  <si>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</si>
  <si>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</si>
  <si>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</si>
  <si>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</si>
  <si>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</si>
  <si>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</si>
  <si>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</si>
  <si>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</si>
  <si>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</si>
  <si>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</si>
  <si>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</si>
  <si>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</si>
  <si>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</si>
  <si>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</si>
  <si>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</si>
  <si>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</si>
  <si>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</si>
  <si>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</si>
  <si>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</si>
  <si>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</si>
  <si>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</si>
  <si>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</si>
  <si>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</si>
  <si>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</si>
  <si>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</si>
  <si>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</si>
  <si>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</si>
  <si>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</si>
  <si>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</si>
  <si>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</si>
  <si>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</si>
  <si>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</si>
  <si>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</si>
  <si>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</si>
  <si>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</si>
  <si>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</si>
  <si>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</si>
  <si>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</si>
  <si>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</si>
  <si>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</si>
  <si>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</si>
  <si>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</si>
  <si>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</si>
  <si>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</si>
  <si>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</si>
  <si>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</si>
  <si>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</si>
  <si>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</si>
  <si>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</si>
  <si>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</si>
  <si>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</si>
  <si>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</si>
  <si>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</si>
  <si>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</si>
  <si>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</si>
  <si>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</si>
  <si>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</si>
  <si>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</si>
  <si>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</si>
  <si>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</si>
  <si>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</si>
  <si>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</si>
  <si>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</si>
  <si>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</si>
  <si>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</si>
  <si>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</si>
  <si>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</si>
  <si>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</si>
  <si>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</si>
  <si>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</si>
  <si>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</si>
  <si>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</si>
  <si>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</si>
  <si>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</si>
  <si>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</si>
  <si>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</si>
  <si>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</si>
  <si>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</si>
  <si>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</si>
  <si>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</si>
  <si>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</si>
  <si>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</si>
  <si>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</si>
  <si>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</si>
  <si>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</si>
  <si>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</si>
  <si>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</si>
  <si>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</si>
  <si>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</si>
  <si>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</si>
  <si>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</si>
  <si>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</si>
  <si>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</si>
  <si>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</si>
  <si>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</si>
  <si>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</si>
  <si>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</si>
  <si>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</si>
  <si>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</si>
  <si>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</si>
  <si>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</si>
  <si>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</si>
  <si>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</si>
  <si>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</si>
  <si>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</si>
  <si>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</si>
  <si>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</si>
  <si>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</si>
  <si>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</si>
  <si>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</si>
  <si>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</si>
  <si>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</si>
  <si>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</si>
  <si>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</si>
  <si>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</si>
  <si>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</si>
  <si>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</si>
  <si>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</si>
  <si>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</si>
  <si>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</si>
  <si>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</si>
  <si>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</si>
  <si>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</si>
  <si>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</si>
  <si>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</si>
  <si>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</si>
  <si>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</si>
  <si>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</si>
  <si>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</si>
  <si>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</si>
  <si>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</si>
  <si>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</si>
  <si>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</si>
  <si>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</si>
  <si>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</si>
  <si>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</si>
  <si>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</si>
  <si>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</si>
  <si>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</si>
  <si>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</si>
  <si>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</si>
  <si>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</si>
  <si>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</si>
  <si>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</si>
  <si>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</si>
  <si>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</si>
  <si>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</si>
  <si>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</si>
  <si>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</si>
  <si>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</si>
  <si>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</si>
  <si>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</si>
  <si>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</si>
  <si>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</si>
  <si>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</si>
  <si>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</si>
  <si>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</si>
  <si>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</si>
  <si>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</si>
  <si>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</si>
  <si>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</si>
  <si>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</si>
  <si>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</si>
  <si>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</si>
  <si>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</si>
  <si>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</si>
  <si>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</si>
  <si>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</si>
  <si>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</si>
  <si>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</si>
  <si>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</si>
  <si>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</si>
  <si>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</si>
  <si>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</si>
  <si>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</si>
  <si>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</si>
  <si>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</si>
  <si>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</si>
  <si>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</si>
  <si>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</si>
  <si>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</si>
  <si>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</si>
  <si>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</si>
  <si>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</si>
  <si>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</si>
  <si>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</si>
  <si>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</si>
  <si>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</si>
  <si>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</si>
  <si>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</si>
  <si>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</si>
  <si>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</si>
  <si>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</si>
  <si>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</si>
  <si>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</si>
  <si>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</si>
  <si>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</si>
  <si>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</si>
  <si>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</si>
  <si>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</si>
  <si>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</si>
  <si>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</si>
  <si>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</si>
  <si>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</si>
  <si>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</si>
  <si>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</si>
  <si>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</si>
  <si>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</si>
  <si>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</si>
  <si>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</si>
  <si>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</si>
  <si>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</si>
  <si>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</si>
  <si>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</si>
  <si>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</si>
  <si>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</si>
  <si>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</si>
  <si>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</si>
  <si>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</si>
  <si>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</si>
  <si>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</si>
  <si>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</si>
  <si>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</si>
  <si>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</si>
  <si>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</si>
  <si>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</si>
  <si>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</si>
  <si>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</si>
  <si>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</si>
  <si>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</si>
  <si>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</si>
  <si>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</si>
  <si>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</si>
  <si>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</si>
  <si>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</si>
  <si>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</si>
  <si>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</si>
  <si>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</si>
  <si>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</si>
  <si>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</si>
  <si>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</si>
  <si>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</si>
  <si>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</si>
  <si>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</si>
  <si>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</si>
  <si>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</si>
  <si>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</si>
  <si>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</si>
  <si>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</si>
  <si>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</si>
  <si>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</si>
  <si>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</si>
  <si>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</si>
  <si>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</si>
  <si>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</si>
  <si>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</si>
  <si>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</si>
  <si>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</si>
  <si>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</si>
  <si>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</si>
  <si>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</si>
  <si>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</si>
  <si>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</si>
  <si>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</si>
  <si>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</si>
  <si>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</si>
  <si>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</si>
  <si>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</si>
  <si>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</si>
  <si>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</si>
  <si>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</si>
  <si>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</si>
  <si>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</si>
  <si>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</si>
  <si>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</si>
  <si>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</si>
  <si>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</si>
  <si>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</si>
  <si>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</si>
  <si>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</si>
  <si>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</si>
  <si>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</si>
  <si>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</si>
  <si>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</si>
  <si>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</si>
  <si>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</si>
  <si>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</si>
  <si>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</si>
  <si>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</si>
  <si>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</si>
  <si>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</si>
  <si>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</si>
  <si>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</si>
  <si>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</si>
  <si>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</si>
  <si>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</si>
  <si>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</si>
  <si>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</si>
  <si>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</si>
  <si>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</si>
  <si>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</si>
  <si>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</si>
  <si>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</si>
  <si>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</si>
  <si>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</si>
  <si>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</si>
  <si>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</si>
  <si>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</si>
  <si>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</si>
  <si>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</si>
  <si>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</si>
  <si>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</si>
  <si>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</si>
  <si>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</si>
  <si>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</si>
  <si>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</si>
  <si>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</si>
  <si>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</si>
  <si>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</si>
  <si>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</si>
  <si>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</si>
  <si>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</si>
  <si>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</si>
  <si>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</si>
  <si>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</si>
  <si>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</si>
  <si>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</si>
  <si>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</si>
  <si>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</si>
  <si>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</si>
  <si>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</si>
  <si>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</si>
  <si>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</si>
  <si>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</si>
  <si>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</si>
  <si>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</si>
  <si>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</si>
  <si>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</si>
  <si>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</si>
  <si>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</si>
  <si>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</si>
  <si>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</si>
  <si>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</si>
  <si>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</si>
  <si>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</si>
  <si>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</si>
  <si>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</si>
  <si>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</si>
  <si>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</si>
  <si>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</si>
  <si>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</si>
  <si>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</si>
  <si>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</si>
  <si>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</si>
  <si>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</si>
  <si>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</si>
  <si>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</si>
  <si>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</si>
  <si>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</si>
  <si>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</si>
  <si>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</si>
  <si>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</si>
  <si>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</si>
  <si>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</si>
  <si>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</si>
  <si>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</si>
  <si>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</si>
  <si>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</si>
  <si>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</si>
  <si>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</si>
  <si>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</si>
  <si>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</si>
  <si>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</si>
  <si>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</si>
  <si>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</si>
  <si>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</si>
  <si>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</si>
  <si>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</si>
  <si>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</si>
  <si>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</si>
  <si>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</si>
  <si>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</si>
  <si>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</si>
  <si>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</si>
  <si>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</si>
  <si>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</si>
  <si>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</si>
  <si>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</si>
  <si>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</si>
  <si>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</si>
  <si>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</si>
  <si>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</si>
  <si>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</si>
  <si>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</si>
  <si>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</si>
  <si>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</si>
  <si>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</si>
  <si>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</si>
  <si>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</si>
  <si>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</si>
  <si>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</si>
  <si>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</si>
  <si>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</si>
  <si>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</si>
  <si>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</si>
  <si>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</si>
  <si>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</si>
  <si>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</si>
  <si>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</si>
  <si>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</si>
  <si>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</si>
  <si>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</si>
  <si>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</si>
  <si>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</si>
  <si>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</si>
  <si>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</si>
  <si>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</si>
  <si>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</si>
  <si>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</si>
  <si>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</si>
  <si>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</si>
  <si>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</si>
  <si>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</si>
  <si>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</si>
  <si>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</si>
  <si>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</si>
  <si>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</si>
  <si>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</si>
  <si>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</si>
  <si>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</si>
  <si>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</si>
  <si>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</si>
  <si>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</si>
  <si>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</si>
  <si>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</si>
  <si>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</si>
  <si>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</si>
  <si>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</si>
  <si>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</si>
  <si>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</si>
  <si>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</si>
  <si>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</si>
  <si>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</si>
  <si>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</si>
  <si>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</si>
  <si>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</si>
  <si>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</si>
  <si>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</si>
  <si>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</si>
  <si>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</si>
  <si>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</si>
  <si>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</si>
  <si>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</si>
  <si>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</si>
  <si>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</si>
  <si>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</si>
  <si>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</si>
  <si>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</si>
  <si>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</si>
  <si>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</si>
  <si>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</si>
  <si>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</si>
  <si>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</si>
  <si>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</si>
  <si>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</si>
  <si>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</si>
  <si>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</si>
  <si>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</si>
  <si>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</si>
  <si>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</si>
  <si>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</si>
  <si>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</si>
  <si>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</si>
  <si>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</si>
  <si>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</si>
  <si>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</si>
  <si>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</si>
  <si>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</si>
  <si>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</si>
  <si>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</si>
  <si>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</si>
  <si>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</si>
  <si>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</si>
  <si>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</si>
  <si>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</si>
  <si>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</si>
  <si>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</si>
  <si>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</si>
  <si>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</si>
  <si>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</si>
  <si>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</si>
  <si>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</si>
  <si>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</si>
  <si>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</si>
  <si>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</si>
  <si>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</si>
  <si>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</si>
  <si>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</si>
  <si>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</si>
  <si>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</si>
  <si>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</si>
  <si>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</si>
  <si>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</si>
  <si>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</si>
  <si>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</si>
  <si>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</si>
  <si>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</si>
  <si>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</si>
  <si>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</si>
  <si>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</si>
  <si>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</si>
  <si>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</si>
  <si>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</si>
  <si>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</si>
  <si>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</si>
  <si>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</si>
  <si>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</si>
  <si>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</si>
  <si>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</si>
  <si>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</si>
  <si>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</si>
  <si>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</si>
  <si>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</si>
  <si>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</si>
  <si>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</si>
  <si>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</si>
  <si>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</si>
  <si>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</si>
  <si>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</si>
  <si>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</si>
  <si>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</si>
  <si>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</si>
  <si>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</si>
  <si>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</si>
  <si>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</si>
  <si>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</si>
  <si>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</si>
  <si>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</si>
  <si>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</si>
  <si>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</si>
  <si>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</si>
  <si>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</si>
  <si>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</si>
  <si>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</si>
  <si>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</si>
  <si>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</si>
  <si>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</si>
  <si>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</si>
  <si>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</si>
  <si>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</si>
  <si>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</si>
  <si>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</si>
  <si>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</si>
  <si>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</si>
  <si>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</si>
  <si>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</si>
  <si>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</si>
  <si>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</si>
  <si>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</si>
  <si>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</si>
  <si>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</si>
  <si>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</si>
  <si>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</si>
  <si>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</si>
  <si>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</si>
  <si>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</si>
  <si>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</si>
  <si>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</si>
  <si>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</si>
  <si>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</si>
  <si>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</si>
  <si>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</si>
  <si>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</si>
  <si>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</si>
  <si>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</si>
  <si>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</si>
  <si>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</si>
  <si>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</si>
  <si>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</si>
  <si>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</si>
  <si>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</si>
  <si>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</si>
  <si>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</si>
  <si>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</si>
  <si>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</si>
  <si>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</si>
  <si>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</si>
  <si>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</si>
  <si>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</si>
  <si>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</si>
  <si>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</si>
  <si>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</si>
  <si>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</si>
  <si>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</si>
  <si>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</si>
  <si>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</si>
  <si>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</si>
  <si>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</si>
  <si>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</si>
  <si>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</si>
  <si>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</si>
  <si>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</si>
  <si>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</si>
  <si>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</si>
  <si>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</si>
  <si>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</si>
  <si>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</si>
  <si>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</si>
  <si>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</si>
  <si>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</si>
  <si>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</si>
  <si>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</si>
  <si>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</si>
  <si>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</si>
  <si>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</si>
  <si>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</si>
  <si>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</si>
  <si>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</si>
  <si>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</si>
  <si>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</si>
  <si>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</si>
  <si>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</si>
  <si>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</si>
  <si>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</si>
  <si>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</si>
  <si>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</si>
  <si>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</si>
  <si>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</si>
  <si>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</si>
  <si>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</si>
  <si>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</si>
  <si>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</si>
  <si>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</si>
  <si>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</si>
  <si>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</si>
  <si>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</si>
  <si>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</si>
  <si>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</si>
  <si>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</si>
  <si>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</si>
  <si>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</si>
  <si>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</si>
  <si>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</si>
  <si>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</si>
  <si>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</si>
  <si>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</si>
  <si>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</si>
  <si>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</si>
  <si>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</si>
  <si>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</si>
  <si>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</si>
  <si>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</si>
  <si>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</si>
  <si>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</si>
  <si>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</si>
  <si>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</si>
  <si>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</si>
  <si>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</si>
  <si>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</si>
  <si>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</si>
  <si>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</si>
  <si>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</si>
  <si>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</si>
  <si>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</si>
  <si>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</si>
  <si>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</si>
  <si>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</si>
  <si>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</si>
  <si>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</si>
  <si>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</si>
  <si>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</si>
  <si>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</si>
  <si>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</si>
  <si>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</si>
  <si>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</si>
  <si>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</si>
  <si>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</si>
  <si>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</si>
  <si>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</si>
  <si>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</si>
  <si>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</si>
  <si>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</si>
  <si>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</si>
  <si>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</si>
  <si>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</si>
  <si>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</si>
  <si>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</si>
  <si>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</si>
  <si>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</si>
  <si>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</si>
  <si>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</si>
  <si>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</si>
  <si>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</si>
  <si>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</si>
  <si>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</si>
  <si>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</si>
  <si>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</si>
  <si>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</si>
  <si>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</si>
  <si>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</si>
  <si>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</si>
  <si>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</si>
  <si>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</si>
  <si>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</si>
  <si>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</si>
  <si>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</si>
  <si>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</si>
  <si>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</si>
  <si>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</si>
  <si>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</si>
  <si>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</si>
  <si>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</si>
  <si>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</si>
  <si>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</si>
  <si>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</si>
  <si>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</si>
  <si>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</si>
  <si>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</si>
  <si>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</si>
  <si>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</si>
  <si>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</si>
  <si>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</si>
  <si>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</si>
  <si>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</si>
  <si>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</si>
  <si>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</si>
  <si>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</si>
  <si>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</si>
  <si>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</si>
  <si>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</si>
  <si>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</si>
  <si>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</si>
  <si>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</si>
  <si>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</si>
  <si>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</si>
  <si>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</si>
  <si>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</si>
  <si>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</si>
  <si>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</si>
  <si>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</si>
  <si>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</si>
  <si>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</si>
  <si>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</si>
  <si>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</si>
  <si>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</si>
  <si>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</si>
  <si>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</si>
  <si>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</si>
  <si>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</si>
  <si>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</si>
  <si>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</si>
  <si>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</si>
  <si>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</si>
  <si>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</si>
  <si>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</si>
  <si>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</si>
  <si>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</si>
  <si>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</si>
  <si>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</si>
  <si>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</si>
  <si>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</si>
  <si>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</si>
  <si>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</si>
  <si>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</si>
  <si>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</si>
  <si>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</si>
  <si>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</si>
  <si>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</si>
  <si>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</si>
  <si>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</si>
  <si>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</si>
  <si>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</si>
  <si>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</si>
  <si>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</si>
  <si>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</si>
  <si>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</si>
  <si>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</si>
  <si>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</si>
  <si>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</si>
  <si>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</si>
  <si>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</si>
  <si>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</si>
  <si>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</si>
  <si>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</si>
  <si>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</si>
  <si>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</si>
  <si>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</si>
  <si>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</si>
  <si>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</si>
  <si>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</si>
  <si>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</si>
  <si>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</si>
  <si>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</si>
  <si>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</si>
  <si>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</si>
  <si>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</si>
  <si>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</si>
  <si>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</si>
  <si>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</si>
  <si>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</si>
  <si>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</si>
  <si>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</si>
  <si>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</si>
  <si>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</si>
  <si>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</si>
  <si>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</si>
  <si>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</si>
  <si>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</si>
  <si>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</si>
  <si>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</si>
  <si>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</si>
  <si>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</si>
  <si>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</si>
  <si>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</si>
  <si>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</si>
  <si>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</si>
  <si>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</si>
  <si>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</si>
  <si>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</si>
  <si>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</si>
  <si>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</si>
  <si>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</si>
  <si>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</si>
  <si>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</si>
  <si>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</si>
  <si>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</si>
  <si>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</si>
  <si>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</si>
  <si>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</si>
  <si>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</si>
  <si>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</si>
  <si>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</si>
  <si>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</si>
  <si>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</si>
  <si>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</si>
  <si>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</si>
  <si>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</si>
  <si>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</si>
  <si>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</si>
  <si>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</si>
  <si>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</si>
  <si>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</si>
  <si>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</si>
  <si>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</si>
  <si>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</si>
  <si>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</si>
  <si>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</si>
  <si>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</si>
  <si>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</si>
  <si>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</si>
  <si>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</si>
  <si>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</si>
  <si>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</si>
  <si>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</si>
  <si>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</si>
  <si>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</si>
  <si>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</si>
  <si>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</si>
  <si>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</si>
  <si>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</si>
  <si>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</si>
  <si>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</si>
  <si>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</si>
  <si>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</si>
  <si>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</si>
  <si>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</si>
  <si>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</si>
  <si>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</si>
  <si>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</si>
  <si>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</si>
  <si>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</si>
  <si>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</si>
  <si>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</si>
  <si>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</si>
  <si>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</si>
  <si>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</si>
  <si>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</si>
  <si>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</si>
  <si>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</si>
  <si>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</si>
  <si>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</si>
  <si>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</si>
  <si>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</si>
  <si>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</si>
  <si>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</si>
  <si>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</si>
  <si>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</si>
  <si>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</si>
  <si>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</si>
  <si>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</si>
  <si>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</si>
  <si>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</si>
  <si>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</si>
  <si>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</si>
  <si>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</si>
  <si>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</si>
  <si>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</si>
  <si>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</si>
  <si>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</si>
  <si>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</si>
  <si>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</si>
  <si>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</si>
  <si>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</si>
  <si>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</si>
  <si>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</si>
  <si>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</si>
  <si>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</si>
  <si>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</si>
  <si>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</si>
  <si>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</si>
  <si>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</si>
  <si>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</si>
  <si>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</si>
  <si>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</si>
  <si>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</si>
  <si>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</si>
  <si>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</si>
  <si>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</si>
  <si>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</si>
  <si>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</si>
  <si>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</si>
  <si>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</si>
  <si>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</si>
  <si>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</si>
  <si>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</si>
  <si>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</si>
  <si>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</si>
  <si>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</si>
  <si>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</si>
  <si>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</si>
  <si>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</si>
  <si>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</si>
  <si>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</si>
  <si>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</si>
  <si>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</si>
  <si>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</si>
  <si>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</si>
  <si>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</si>
  <si>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</si>
  <si>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</si>
  <si>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</si>
  <si>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</si>
  <si>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</si>
  <si>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</si>
  <si>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</si>
  <si>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</si>
  <si>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</si>
  <si>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</si>
  <si>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</si>
  <si>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</si>
  <si>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</si>
  <si>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</si>
  <si>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</si>
  <si>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</si>
  <si>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</si>
  <si>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</si>
  <si>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</si>
  <si>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</si>
  <si>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</si>
  <si>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</si>
  <si>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</si>
  <si>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</si>
  <si>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</si>
  <si>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</si>
  <si>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</si>
  <si>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</si>
  <si>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</si>
  <si>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</si>
  <si>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</si>
  <si>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</si>
  <si>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</si>
  <si>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</si>
  <si>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</si>
  <si>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</si>
  <si>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</si>
  <si>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</si>
  <si>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</si>
  <si>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</si>
  <si>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</si>
  <si>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</si>
  <si>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</si>
  <si>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</si>
  <si>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</si>
  <si>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</si>
  <si>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</si>
  <si>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</si>
  <si>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</si>
  <si>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</si>
  <si>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</si>
  <si>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</si>
  <si>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</si>
  <si>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</si>
  <si>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</si>
  <si>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</si>
  <si>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</si>
  <si>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</si>
  <si>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</si>
  <si>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</si>
  <si>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</si>
  <si>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</si>
  <si>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</si>
  <si>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</si>
  <si>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</si>
  <si>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</si>
  <si>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</si>
  <si>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</si>
  <si>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</si>
  <si>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</si>
  <si>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</si>
  <si>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</si>
  <si>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</si>
  <si>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</si>
  <si>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</si>
  <si>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</si>
  <si>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</si>
  <si>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</si>
  <si>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</si>
  <si>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</si>
  <si>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</si>
  <si>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</si>
  <si>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</si>
  <si>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</si>
  <si>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</si>
  <si>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</si>
  <si>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</si>
  <si>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</si>
  <si>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</si>
  <si>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</si>
  <si>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</si>
  <si>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</si>
  <si>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</si>
  <si>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</si>
  <si>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</si>
  <si>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</si>
  <si>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</si>
  <si>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</si>
  <si>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</si>
  <si>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</si>
  <si>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</si>
  <si>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</si>
  <si>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</si>
  <si>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</si>
  <si>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</si>
  <si>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</si>
  <si>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</si>
  <si>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</si>
  <si>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</si>
  <si>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</si>
  <si>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</si>
  <si>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</si>
  <si>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</si>
  <si>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</si>
  <si>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</si>
  <si>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</si>
  <si>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</si>
  <si>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</si>
  <si>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</si>
  <si>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</si>
  <si>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</si>
  <si>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</si>
  <si>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</si>
  <si>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</si>
  <si>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</si>
  <si>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</si>
  <si>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</si>
  <si>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</si>
  <si>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</si>
  <si>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</si>
  <si>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</si>
  <si>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</si>
  <si>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</si>
  <si>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</si>
  <si>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</si>
  <si>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</si>
  <si>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</si>
  <si>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</si>
  <si>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</si>
  <si>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</si>
  <si>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</si>
  <si>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</si>
  <si>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</si>
  <si>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</si>
  <si>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</si>
  <si>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</si>
  <si>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</si>
  <si>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</si>
  <si>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</si>
  <si>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</si>
  <si>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</si>
  <si>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</si>
  <si>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</si>
  <si>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</si>
  <si>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</si>
  <si>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</si>
  <si>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</si>
  <si>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</si>
  <si>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</si>
  <si>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</si>
  <si>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</si>
  <si>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</si>
  <si>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</si>
  <si>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</si>
  <si>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</si>
  <si>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</si>
  <si>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</si>
  <si>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</si>
  <si>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</si>
  <si>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</si>
  <si>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</si>
  <si>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</si>
  <si>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</si>
  <si>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</si>
  <si>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</si>
  <si>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</si>
  <si>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</si>
  <si>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</si>
  <si>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</si>
  <si>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</si>
  <si>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</si>
  <si>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</si>
  <si>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</si>
  <si>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</si>
  <si>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</si>
  <si>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</si>
  <si>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</si>
  <si>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</si>
  <si>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</si>
  <si>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</si>
  <si>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</si>
  <si>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</si>
  <si>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</si>
  <si>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</si>
  <si>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</si>
  <si>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</si>
  <si>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</si>
  <si>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</si>
  <si>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</si>
  <si>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</si>
  <si>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</si>
  <si>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</si>
  <si>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</si>
  <si>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</si>
  <si>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</si>
  <si>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</si>
  <si>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</si>
  <si>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</si>
  <si>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</si>
  <si>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</si>
  <si>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</si>
  <si>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</si>
  <si>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</si>
  <si>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</si>
  <si>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</si>
  <si>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</si>
  <si>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</si>
  <si>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</si>
  <si>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</si>
  <si>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</si>
  <si>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</si>
  <si>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</si>
  <si>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</si>
  <si>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</si>
  <si>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</si>
  <si>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</si>
  <si>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</si>
  <si>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</si>
  <si>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</si>
  <si>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</si>
  <si>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</si>
  <si>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</si>
  <si>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</si>
  <si>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</si>
  <si>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</si>
  <si>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</si>
  <si>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</si>
  <si>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</si>
  <si>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</si>
  <si>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</si>
  <si>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</si>
  <si>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</si>
  <si>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</si>
  <si>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</si>
  <si>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</si>
  <si>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</si>
  <si>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</si>
  <si>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</si>
  <si>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</si>
  <si>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</si>
  <si>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</si>
  <si>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</si>
  <si>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</si>
  <si>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</si>
  <si>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</si>
  <si>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</si>
  <si>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</si>
  <si>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</si>
  <si>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</si>
  <si>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</si>
  <si>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</si>
  <si>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</si>
  <si>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</si>
  <si>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</si>
  <si>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</si>
  <si>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</si>
  <si>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</si>
  <si>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</si>
  <si>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</si>
  <si>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</si>
  <si>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</si>
  <si>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</si>
  <si>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</si>
  <si>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</si>
  <si>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</si>
  <si>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</si>
  <si>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</si>
  <si>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</si>
  <si>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</si>
  <si>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</si>
  <si>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</si>
  <si>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</si>
  <si>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</si>
  <si>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</si>
  <si>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</si>
  <si>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</si>
  <si>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</si>
  <si>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</si>
  <si>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</si>
  <si>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</si>
  <si>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</si>
  <si>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</si>
  <si>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</si>
  <si>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</si>
  <si>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</si>
  <si>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</si>
  <si>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</si>
  <si>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</si>
  <si>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</si>
  <si>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</si>
  <si>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</si>
  <si>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</si>
  <si>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</si>
  <si>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</si>
  <si>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</si>
  <si>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</si>
  <si>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</si>
  <si>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</si>
  <si>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</si>
  <si>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</si>
  <si>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</si>
  <si>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</si>
  <si>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</si>
  <si>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</si>
  <si>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</si>
  <si>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</si>
  <si>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</si>
  <si>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</si>
  <si>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</si>
  <si>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</si>
  <si>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</si>
  <si>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</si>
  <si>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</si>
  <si>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</si>
  <si>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</si>
  <si>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</si>
  <si>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</si>
  <si>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</si>
  <si>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</si>
  <si>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</si>
  <si>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</si>
  <si>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</si>
  <si>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</si>
  <si>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</si>
  <si>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</si>
  <si>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</si>
  <si>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</si>
  <si>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</si>
  <si>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</si>
  <si>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</si>
  <si>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</si>
  <si>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</si>
  <si>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</si>
  <si>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</si>
  <si>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</si>
  <si>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</si>
  <si>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</si>
  <si>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</si>
  <si>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</si>
  <si>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</si>
  <si>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</si>
  <si>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</si>
  <si>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</si>
  <si>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</si>
  <si>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</si>
  <si>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</si>
  <si>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</si>
  <si>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</si>
  <si>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</si>
  <si>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</si>
  <si>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</si>
  <si>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</si>
  <si>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</si>
  <si>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</si>
  <si>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</si>
  <si>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</si>
  <si>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</si>
  <si>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</si>
  <si>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</si>
  <si>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</si>
  <si>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</si>
  <si>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</si>
  <si>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</si>
  <si>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</si>
  <si>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</si>
  <si>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</si>
  <si>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</si>
  <si>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</si>
  <si>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</si>
  <si>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</si>
  <si>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</si>
  <si>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</si>
  <si>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</si>
  <si>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</si>
  <si>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</si>
  <si>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</si>
  <si>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</si>
  <si>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</si>
  <si>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</si>
  <si>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</si>
  <si>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</si>
  <si>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</si>
  <si>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</si>
  <si>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</si>
  <si>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</si>
  <si>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</si>
  <si>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</si>
  <si>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</si>
  <si>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</si>
  <si>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</si>
  <si>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</si>
  <si>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</si>
  <si>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</si>
  <si>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</si>
  <si>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</si>
  <si>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</si>
  <si>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</si>
  <si>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</si>
  <si>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</si>
  <si>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</si>
  <si>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</si>
  <si>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</si>
  <si>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</si>
  <si>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</si>
  <si>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</si>
  <si>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</si>
  <si>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</si>
  <si>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</si>
  <si>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</si>
  <si>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</si>
  <si>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</si>
  <si>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</si>
  <si>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</si>
  <si>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</si>
  <si>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</si>
  <si>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</si>
  <si>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</si>
  <si>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</si>
  <si>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</si>
  <si>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</si>
  <si>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</si>
  <si>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</si>
  <si>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</si>
  <si>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</si>
  <si>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</si>
  <si>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</si>
  <si>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</si>
  <si>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</si>
  <si>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</si>
  <si>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</si>
  <si>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</si>
  <si>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</si>
  <si>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</si>
  <si>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</si>
  <si>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</si>
  <si>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</si>
  <si>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</si>
  <si>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</si>
  <si>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</si>
  <si>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</si>
  <si>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</si>
  <si>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</si>
  <si>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</si>
  <si>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</si>
  <si>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</si>
  <si>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</si>
  <si>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</si>
  <si>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</si>
  <si>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</si>
  <si>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</si>
  <si>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</si>
  <si>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</si>
  <si>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</si>
  <si>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</si>
  <si>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</si>
  <si>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</si>
  <si>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</si>
  <si>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</si>
  <si>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</si>
  <si>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</si>
  <si>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</si>
  <si>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</si>
  <si>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</si>
  <si>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</si>
  <si>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</si>
  <si>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</si>
  <si>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</si>
  <si>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</si>
  <si>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</si>
  <si>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</si>
  <si>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</si>
  <si>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</si>
  <si>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</si>
  <si>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</si>
  <si>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</si>
  <si>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</si>
  <si>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</si>
  <si>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</si>
  <si>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</si>
  <si>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</si>
  <si>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</si>
  <si>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</si>
  <si>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</si>
  <si>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</si>
  <si>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</si>
  <si>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</si>
  <si>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</si>
  <si>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</si>
  <si>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</si>
  <si>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</si>
  <si>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</si>
  <si>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</si>
  <si>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</si>
  <si>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</si>
  <si>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</si>
  <si>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</si>
  <si>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</si>
  <si>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</si>
  <si>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</si>
  <si>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</si>
  <si>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</si>
  <si>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</si>
  <si>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</si>
  <si>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</si>
  <si>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</si>
  <si>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</si>
  <si>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</si>
  <si>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</si>
  <si>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</si>
  <si>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</si>
  <si>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</si>
  <si>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</si>
  <si>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</si>
  <si>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</si>
  <si>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</si>
  <si>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</si>
  <si>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</si>
  <si>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</si>
  <si>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</si>
  <si>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</si>
  <si>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</si>
  <si>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</si>
  <si>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</si>
  <si>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</si>
  <si>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</si>
  <si>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</si>
  <si>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</si>
  <si>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</si>
  <si>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</si>
  <si>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</si>
  <si>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</si>
  <si>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</si>
  <si>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</si>
  <si>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</si>
  <si>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</si>
  <si>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</si>
  <si>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</si>
  <si>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</si>
  <si>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</si>
  <si>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</si>
  <si>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</si>
  <si>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</si>
  <si>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</si>
  <si>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</si>
  <si>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</si>
  <si>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</si>
  <si>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</si>
  <si>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</si>
  <si>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</si>
  <si>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</si>
  <si>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</si>
  <si>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</si>
  <si>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</si>
  <si>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</si>
  <si>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</si>
  <si>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</si>
  <si>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</si>
  <si>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</si>
  <si>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</si>
  <si>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</si>
  <si>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</si>
  <si>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</si>
  <si>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</si>
  <si>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</si>
  <si>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</si>
  <si>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</si>
  <si>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</si>
  <si>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</si>
  <si>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</si>
  <si>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</si>
  <si>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</si>
  <si>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</si>
  <si>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</si>
  <si>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</si>
  <si>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</si>
  <si>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</si>
  <si>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</si>
  <si>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</si>
  <si>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</si>
  <si>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</si>
  <si>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</si>
  <si>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</si>
  <si>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</si>
  <si>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</si>
  <si>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</si>
  <si>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</si>
  <si>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</si>
  <si>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</si>
  <si>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</si>
  <si>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</si>
  <si>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</si>
  <si>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</si>
  <si>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</si>
  <si>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</si>
  <si>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</si>
  <si>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</si>
  <si>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</si>
  <si>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</si>
  <si>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</si>
  <si>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</si>
  <si>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</si>
  <si>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</si>
  <si>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</si>
  <si>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</si>
  <si>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</si>
  <si>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</si>
  <si>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</si>
  <si>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</si>
  <si>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</si>
  <si>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</si>
  <si>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</si>
  <si>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</si>
  <si>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</si>
  <si>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</si>
  <si>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</si>
  <si>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</si>
  <si>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</si>
  <si>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</si>
  <si>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</si>
  <si>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</si>
  <si>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</si>
  <si>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</si>
  <si>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</si>
  <si>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</si>
  <si>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</si>
  <si>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</si>
  <si>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</si>
  <si>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</si>
  <si>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</si>
  <si>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</si>
  <si>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</si>
  <si>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</si>
  <si>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</si>
  <si>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</si>
  <si>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</si>
  <si>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</si>
  <si>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</si>
  <si>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</si>
  <si>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</si>
  <si>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</si>
  <si>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</si>
  <si>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</si>
  <si>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</si>
  <si>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</si>
  <si>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</si>
  <si>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</si>
  <si>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</si>
  <si>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</si>
  <si>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</si>
  <si>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</si>
  <si>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</si>
  <si>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</si>
  <si>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</si>
  <si>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</si>
  <si>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</si>
  <si>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</si>
  <si>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</si>
  <si>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</si>
  <si>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</si>
  <si>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</si>
  <si>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</si>
  <si>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</si>
  <si>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</si>
  <si>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</si>
  <si>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</si>
  <si>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</si>
  <si>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</si>
  <si>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</si>
  <si>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</si>
  <si>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</si>
  <si>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</si>
  <si>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</si>
  <si>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</si>
  <si>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</si>
  <si>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</si>
  <si>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</si>
  <si>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</si>
  <si>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</si>
  <si>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</si>
  <si>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</si>
  <si>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</si>
  <si>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</si>
  <si>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</si>
  <si>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</si>
  <si>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</si>
  <si>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</si>
  <si>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</si>
  <si>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</si>
  <si>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</si>
  <si>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</si>
  <si>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</si>
  <si>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</si>
  <si>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</si>
  <si>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</si>
  <si>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</si>
  <si>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</si>
  <si>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</si>
  <si>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</si>
  <si>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</si>
  <si>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</si>
  <si>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</si>
  <si>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</si>
  <si>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</si>
  <si>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</si>
  <si>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</si>
  <si>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</si>
  <si>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</si>
  <si>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</si>
  <si>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</si>
  <si>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</si>
  <si>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</si>
  <si>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</si>
  <si>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</si>
  <si>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</si>
  <si>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</si>
  <si>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</si>
  <si>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</si>
  <si>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</si>
  <si>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</si>
  <si>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</si>
  <si>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</si>
  <si>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</si>
  <si>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</si>
  <si>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</si>
  <si>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</si>
  <si>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</si>
  <si>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</si>
  <si>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</si>
  <si>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</si>
  <si>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</si>
  <si>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</si>
  <si>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</si>
  <si>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</si>
  <si>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</si>
  <si>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</si>
  <si>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</si>
  <si>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</si>
  <si>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</si>
  <si>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</si>
  <si>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</si>
  <si>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</si>
  <si>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</si>
  <si>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</si>
  <si>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</si>
  <si>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</si>
  <si>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</si>
  <si>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</si>
  <si>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</si>
  <si>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</si>
  <si>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</si>
  <si>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</si>
  <si>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</si>
  <si>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</si>
  <si>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</si>
  <si>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</si>
  <si>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</si>
  <si>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</si>
  <si>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</si>
  <si>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</si>
  <si>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</si>
  <si>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</si>
  <si>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</si>
  <si>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</si>
  <si>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</si>
  <si>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</si>
  <si>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</si>
  <si>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</si>
  <si>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</si>
  <si>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</si>
  <si>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</si>
  <si>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</si>
  <si>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</si>
  <si>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</si>
  <si>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</si>
  <si>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</si>
  <si>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</si>
  <si>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</si>
  <si>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</si>
  <si>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</si>
  <si>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</si>
  <si>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</si>
  <si>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</si>
  <si>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</si>
  <si>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</si>
  <si>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</si>
  <si>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</si>
  <si>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</si>
  <si>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</si>
  <si>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</si>
  <si>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</si>
  <si>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</si>
  <si>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</si>
  <si>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</si>
  <si>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</si>
  <si>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</si>
  <si>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</si>
  <si>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</si>
  <si>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</si>
  <si>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</si>
  <si>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</si>
  <si>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</si>
  <si>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</si>
  <si>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</si>
  <si>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</si>
  <si>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</si>
  <si>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</si>
  <si>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</si>
  <si>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</si>
  <si>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</si>
  <si>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</si>
  <si>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</si>
  <si>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</si>
  <si>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</si>
  <si>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</si>
  <si>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</si>
  <si>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</si>
  <si>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</si>
  <si>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</si>
  <si>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</si>
  <si>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</si>
  <si>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</si>
  <si>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</si>
  <si>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</si>
  <si>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</si>
  <si>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</si>
  <si>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</si>
  <si>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</si>
  <si>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</si>
  <si>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</si>
  <si>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</si>
  <si>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</si>
  <si>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</si>
  <si>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</si>
  <si>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</si>
  <si>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</si>
  <si>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</si>
  <si>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</si>
  <si>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</si>
  <si>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</si>
  <si>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</si>
  <si>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</si>
  <si>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</si>
  <si>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</si>
  <si>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</si>
  <si>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</si>
  <si>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</si>
  <si>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</si>
  <si>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</si>
  <si>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</si>
  <si>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</si>
  <si>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</si>
  <si>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</si>
  <si>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</si>
  <si>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</si>
  <si>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</si>
  <si>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</si>
  <si>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</si>
  <si>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</si>
  <si>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</si>
  <si>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</si>
  <si>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</si>
  <si>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</si>
  <si>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</si>
  <si>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</si>
  <si>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</si>
  <si>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</si>
  <si>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</si>
  <si>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</si>
  <si>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</si>
  <si>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</si>
  <si>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</si>
  <si>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</si>
  <si>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</si>
  <si>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</si>
  <si>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</si>
  <si>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</si>
  <si>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</si>
  <si>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</si>
  <si>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</si>
  <si>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</si>
  <si>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</si>
  <si>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</si>
  <si>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</si>
  <si>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</si>
  <si>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</si>
  <si>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</si>
  <si>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</si>
  <si>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</si>
  <si>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</si>
  <si>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</si>
  <si>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</si>
  <si>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</si>
  <si>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</si>
  <si>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</si>
  <si>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</si>
  <si>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</si>
  <si>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</si>
  <si>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</si>
  <si>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</si>
  <si>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</si>
  <si>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</si>
  <si>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</si>
  <si>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</si>
  <si>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</si>
  <si>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</si>
  <si>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</si>
  <si>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</si>
  <si>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</si>
  <si>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</si>
  <si>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</si>
  <si>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</si>
  <si>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</si>
  <si>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</si>
  <si>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</si>
  <si>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</si>
  <si>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</si>
  <si>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</si>
  <si>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</si>
  <si>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</si>
  <si>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</si>
  <si>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</si>
  <si>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</si>
  <si>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</si>
  <si>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</si>
  <si>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</si>
  <si>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</si>
  <si>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</si>
  <si>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</si>
  <si>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</si>
  <si>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</si>
  <si>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</si>
  <si>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</si>
  <si>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</si>
  <si>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</si>
  <si>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</si>
  <si>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</si>
  <si>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</si>
  <si>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</si>
  <si>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</si>
  <si>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</si>
  <si>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</si>
  <si>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</si>
  <si>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</si>
  <si>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</si>
  <si>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</si>
  <si>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</si>
  <si>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</si>
  <si>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</si>
  <si>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</si>
  <si>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</si>
  <si>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</si>
  <si>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</si>
  <si>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</si>
  <si>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</si>
  <si>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</si>
  <si>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</si>
  <si>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</si>
  <si>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</si>
  <si>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</si>
  <si>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</si>
  <si>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</si>
  <si>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</si>
  <si>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</si>
  <si>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</si>
  <si>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</si>
  <si>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</si>
  <si>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</si>
  <si>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</si>
  <si>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</si>
  <si>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</si>
  <si>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</si>
  <si>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</si>
  <si>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</si>
  <si>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</si>
  <si>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</si>
  <si>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</si>
  <si>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</si>
  <si>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</si>
  <si>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</si>
  <si>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</si>
  <si>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</si>
  <si>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</si>
  <si>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</si>
  <si>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</si>
  <si>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</si>
  <si>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</si>
  <si>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</si>
  <si>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</si>
  <si>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</si>
  <si>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</si>
  <si>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</si>
  <si>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</si>
  <si>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</si>
  <si>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</si>
  <si>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</si>
  <si>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</si>
  <si>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</si>
  <si>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</si>
  <si>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</si>
  <si>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</si>
  <si>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</si>
  <si>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</si>
  <si>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</si>
  <si>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</si>
  <si>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</si>
  <si>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</si>
  <si>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</si>
  <si>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</si>
  <si>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</si>
  <si>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</si>
  <si>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</si>
  <si>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</si>
  <si>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</si>
  <si>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</si>
  <si>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</si>
  <si>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</si>
  <si>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</si>
  <si>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</si>
  <si>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</si>
  <si>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</si>
  <si>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</si>
  <si>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</si>
  <si>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</si>
  <si>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</si>
  <si>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</si>
  <si>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</si>
  <si>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</si>
  <si>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</si>
  <si>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</si>
  <si>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</si>
  <si>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</si>
  <si>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</si>
  <si>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</si>
  <si>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</si>
  <si>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</si>
  <si>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</si>
  <si>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</si>
  <si>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</si>
  <si>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</si>
  <si>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</si>
  <si>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</si>
  <si>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</si>
  <si>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</si>
  <si>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</si>
  <si>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</si>
  <si>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</si>
  <si>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</si>
  <si>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</si>
  <si>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</si>
  <si>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</si>
  <si>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</si>
  <si>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</si>
  <si>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</si>
  <si>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</si>
  <si>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</si>
  <si>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</si>
  <si>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</si>
  <si>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</si>
  <si>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</si>
  <si>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</si>
  <si>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</si>
  <si>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</si>
  <si>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</si>
  <si>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</si>
  <si>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</si>
  <si>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</si>
  <si>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</si>
  <si>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</si>
  <si>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</si>
  <si>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</si>
  <si>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</si>
  <si>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</si>
  <si>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</si>
  <si>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</si>
  <si>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</si>
  <si>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</si>
  <si>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</si>
  <si>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</si>
  <si>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</si>
  <si>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</si>
  <si>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</si>
  <si>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</si>
  <si>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</si>
  <si>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</si>
  <si>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</si>
  <si>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</si>
  <si>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</si>
  <si>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</si>
  <si>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</si>
  <si>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</si>
  <si>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</si>
  <si>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</si>
  <si>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</si>
  <si>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</si>
  <si>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</si>
  <si>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</si>
  <si>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</si>
  <si>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</si>
  <si>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</si>
  <si>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</si>
  <si>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</si>
  <si>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</si>
  <si>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</si>
  <si>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</si>
  <si>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</si>
  <si>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</si>
  <si>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</si>
  <si>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</si>
  <si>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</si>
  <si>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</si>
  <si>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</si>
  <si>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</si>
  <si>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</si>
  <si>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</si>
  <si>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</si>
  <si>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</si>
  <si>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</si>
  <si>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</si>
  <si>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</si>
  <si>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</si>
  <si>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</si>
  <si>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</si>
  <si>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</si>
  <si>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</si>
  <si>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</si>
  <si>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</si>
  <si>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</si>
  <si>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</si>
  <si>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</si>
  <si>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</si>
  <si>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</si>
  <si>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</si>
  <si>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</si>
  <si>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</si>
  <si>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</si>
  <si>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</si>
  <si>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</si>
  <si>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</si>
  <si>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</si>
  <si>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</si>
  <si>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</si>
  <si>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</si>
  <si>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</si>
  <si>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</si>
  <si>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</si>
  <si>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</si>
  <si>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</si>
  <si>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</si>
  <si>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</si>
  <si>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</si>
  <si>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</si>
  <si>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</si>
  <si>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</si>
  <si>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</si>
  <si>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</si>
  <si>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</si>
  <si>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</si>
  <si>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</si>
  <si>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</si>
  <si>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</si>
  <si>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</si>
  <si>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</si>
  <si>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</si>
  <si>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</si>
  <si>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</si>
  <si>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</si>
  <si>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</si>
  <si>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</si>
  <si>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</si>
  <si>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</si>
  <si>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</si>
  <si>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</si>
  <si>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</si>
  <si>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</si>
  <si>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</si>
  <si>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</si>
  <si>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</si>
  <si>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</si>
  <si>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</si>
  <si>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</si>
  <si>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</si>
  <si>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</si>
  <si>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</si>
  <si>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</si>
  <si>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</si>
  <si>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</si>
  <si>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</si>
  <si>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</si>
  <si>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</si>
  <si>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</si>
  <si>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</si>
  <si>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</si>
  <si>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</si>
  <si>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</si>
  <si>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</si>
  <si>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</si>
  <si>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</si>
  <si>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</si>
  <si>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</si>
  <si>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</si>
  <si>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</si>
  <si>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</si>
  <si>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</si>
  <si>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</si>
  <si>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</si>
  <si>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</si>
  <si>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</si>
  <si>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</si>
  <si>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</si>
  <si>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</si>
  <si>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</si>
  <si>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</si>
  <si>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</si>
  <si>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</si>
  <si>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</si>
  <si>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</si>
  <si>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</si>
  <si>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</si>
  <si>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</si>
  <si>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</si>
  <si>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</si>
  <si>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</si>
  <si>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</si>
  <si>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</si>
  <si>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</si>
  <si>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</si>
  <si>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</si>
  <si>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</si>
  <si>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</si>
  <si>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</si>
  <si>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</si>
  <si>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</si>
  <si>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</si>
  <si>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</si>
  <si>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</si>
  <si>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</si>
  <si>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</si>
  <si>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</si>
  <si>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</si>
  <si>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</si>
  <si>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</si>
  <si>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</si>
  <si>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</si>
  <si>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</si>
  <si>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</si>
  <si>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</si>
  <si>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</si>
  <si>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</si>
  <si>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</si>
  <si>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</si>
  <si>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</si>
  <si>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</si>
  <si>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</si>
  <si>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</si>
  <si>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</si>
  <si>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</si>
  <si>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</si>
  <si>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</si>
  <si>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</si>
  <si>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</si>
  <si>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</si>
  <si>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</si>
  <si>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</si>
  <si>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</si>
  <si>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</si>
  <si>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</si>
  <si>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</si>
  <si>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</si>
  <si>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</si>
  <si>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</si>
  <si>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</si>
  <si>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</si>
  <si>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</si>
  <si>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</si>
  <si>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</si>
  <si>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</si>
  <si>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</si>
  <si>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</si>
  <si>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</si>
  <si>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</si>
  <si>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</si>
  <si>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</si>
  <si>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</si>
  <si>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</si>
  <si>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</si>
  <si>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</si>
  <si>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</si>
  <si>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</si>
  <si>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</si>
  <si>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</si>
  <si>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</si>
  <si>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</si>
  <si>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</si>
  <si>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</si>
  <si>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</si>
  <si>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</si>
  <si>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</si>
  <si>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</si>
  <si>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</si>
  <si>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</si>
  <si>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</si>
  <si>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</si>
  <si>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</si>
  <si>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</si>
  <si>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</si>
  <si>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</si>
  <si>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</si>
  <si>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</si>
  <si>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</si>
  <si>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</si>
  <si>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</si>
  <si>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</si>
  <si>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</si>
  <si>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</si>
  <si>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</si>
  <si>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</si>
  <si>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</si>
  <si>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</si>
  <si>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</si>
  <si>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</si>
  <si>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</si>
  <si>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</si>
  <si>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</si>
  <si>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</si>
  <si>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</si>
  <si>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</si>
  <si>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</si>
  <si>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</si>
  <si>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</si>
  <si>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</si>
  <si>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</si>
  <si>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</si>
  <si>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</si>
  <si>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</si>
  <si>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</si>
  <si>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</si>
  <si>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</si>
  <si>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</si>
  <si>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</si>
  <si>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</si>
  <si>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</si>
  <si>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</si>
  <si>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</si>
  <si>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</si>
  <si>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</si>
  <si>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</si>
  <si>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</si>
  <si>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</si>
  <si>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</si>
  <si>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</si>
  <si>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</si>
  <si>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</si>
  <si>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</si>
  <si>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</si>
  <si>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</si>
  <si>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</si>
  <si>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</si>
  <si>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</si>
  <si>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</si>
  <si>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</si>
  <si>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</si>
  <si>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</si>
  <si>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</si>
  <si>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</si>
  <si>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</si>
  <si>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</si>
  <si>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</si>
  <si>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</si>
  <si>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</si>
  <si>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</si>
  <si>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</si>
  <si>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</si>
  <si>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</si>
  <si>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</si>
  <si>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</si>
  <si>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</si>
  <si>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</si>
  <si>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</si>
  <si>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</si>
  <si>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</si>
  <si>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</si>
  <si>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</si>
  <si>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</si>
  <si>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</si>
  <si>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</si>
  <si>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</si>
  <si>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</si>
  <si>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</si>
  <si>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</si>
  <si>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</si>
  <si>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</si>
  <si>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</si>
  <si>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</si>
  <si>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</si>
  <si>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</si>
  <si>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</si>
  <si>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</si>
  <si>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</si>
  <si>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</si>
  <si>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</si>
  <si>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</si>
  <si>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</si>
  <si>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</si>
  <si>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</si>
  <si>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</si>
  <si>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</si>
  <si>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</si>
  <si>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</si>
  <si>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</si>
  <si>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</si>
  <si>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</si>
  <si>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</si>
  <si>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</si>
  <si>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</si>
  <si>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</si>
  <si>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</si>
  <si>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</si>
  <si>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</si>
  <si>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</si>
  <si>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</si>
  <si>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</si>
  <si>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</si>
  <si>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</si>
  <si>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</si>
  <si>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</si>
  <si>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</si>
  <si>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</si>
  <si>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</si>
  <si>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</si>
  <si>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</si>
  <si>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</si>
  <si>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</si>
  <si>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</si>
  <si>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</si>
  <si>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</si>
  <si>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</si>
  <si>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</si>
  <si>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</si>
  <si>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</si>
  <si>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</si>
  <si>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</si>
  <si>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</si>
  <si>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</si>
  <si>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</si>
  <si>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</si>
  <si>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</si>
  <si>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</si>
  <si>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</si>
  <si>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</si>
  <si>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</si>
  <si>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</si>
  <si>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</si>
  <si>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</si>
  <si>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</si>
  <si>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</si>
  <si>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</si>
  <si>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</si>
  <si>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</si>
  <si>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</si>
  <si>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</si>
  <si>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</si>
  <si>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</si>
  <si>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</si>
  <si>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</si>
  <si>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</si>
  <si>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</si>
  <si>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</si>
  <si>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</si>
  <si>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</si>
  <si>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</si>
  <si>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</si>
  <si>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</si>
  <si>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</si>
  <si>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</si>
  <si>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</si>
  <si>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</si>
  <si>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</si>
  <si>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</si>
  <si>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</si>
  <si>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</si>
  <si>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</si>
  <si>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</si>
  <si>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</si>
  <si>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</si>
  <si>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</si>
  <si>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</si>
  <si>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</si>
  <si>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</si>
  <si>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</si>
  <si>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</si>
  <si>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</si>
  <si>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</si>
  <si>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</si>
  <si>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</si>
  <si>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</si>
  <si>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</si>
  <si>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</si>
  <si>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</si>
  <si>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</si>
  <si>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</si>
  <si>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</si>
  <si>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</si>
  <si>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</si>
  <si>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</si>
  <si>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</si>
  <si>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</si>
  <si>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</si>
  <si>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</si>
  <si>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</si>
  <si>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</si>
  <si>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</si>
  <si>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</si>
  <si>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</si>
  <si>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</si>
  <si>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</si>
  <si>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</si>
  <si>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</si>
  <si>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</si>
  <si>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</si>
  <si>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</si>
  <si>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</si>
  <si>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</si>
  <si>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</si>
  <si>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</si>
  <si>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</si>
  <si>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</si>
  <si>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</si>
  <si>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</si>
  <si>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</si>
  <si>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</si>
  <si>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</si>
  <si>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</si>
  <si>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</si>
  <si>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</si>
  <si>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</si>
  <si>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</si>
  <si>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</si>
  <si>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</si>
  <si>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</si>
  <si>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</si>
  <si>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</si>
  <si>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</si>
  <si>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</si>
  <si>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</si>
  <si>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</si>
  <si>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</si>
  <si>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</si>
  <si>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</si>
  <si>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</si>
  <si>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</si>
  <si>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</si>
  <si>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</si>
  <si>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</si>
  <si>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</si>
  <si>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</si>
  <si>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</si>
  <si>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</si>
  <si>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</si>
  <si>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</si>
  <si>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</si>
  <si>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</si>
  <si>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</si>
  <si>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</si>
  <si>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</si>
  <si>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</si>
  <si>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</si>
  <si>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</si>
  <si>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</si>
  <si>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</si>
  <si>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</si>
  <si>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</si>
  <si>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</si>
  <si>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</si>
  <si>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</si>
  <si>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</si>
  <si>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</si>
  <si>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</si>
  <si>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</si>
  <si>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</si>
  <si>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</si>
  <si>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</si>
  <si>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</si>
  <si>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</si>
  <si>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</si>
  <si>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</si>
  <si>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</si>
  <si>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</si>
  <si>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</si>
  <si>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</si>
  <si>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</si>
  <si>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</si>
  <si>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</si>
  <si>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</si>
  <si>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</si>
  <si>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</si>
  <si>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</si>
  <si>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</si>
  <si>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</si>
  <si>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</si>
  <si>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</si>
  <si>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</si>
  <si>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</si>
  <si>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</si>
  <si>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</si>
  <si>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</si>
  <si>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</si>
  <si>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</si>
  <si>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</si>
  <si>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</si>
  <si>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</si>
  <si>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</si>
  <si>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</si>
  <si>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</si>
  <si>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</si>
  <si>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</si>
  <si>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</si>
  <si>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</si>
  <si>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</si>
  <si>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</si>
  <si>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</si>
  <si>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</si>
  <si>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</si>
  <si>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</si>
  <si>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</si>
  <si>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</si>
  <si>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</si>
  <si>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</si>
  <si>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</si>
  <si>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</si>
  <si>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</si>
  <si>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</si>
  <si>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</si>
  <si>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</si>
  <si>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</si>
  <si>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</si>
  <si>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</si>
  <si>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</si>
  <si>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</si>
  <si>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</si>
  <si>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</si>
  <si>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</si>
  <si>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</si>
  <si>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</si>
  <si>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</si>
  <si>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</si>
  <si>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</si>
  <si>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</si>
  <si>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</si>
  <si>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</si>
  <si>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</si>
  <si>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</si>
  <si>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</si>
  <si>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</si>
  <si>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</si>
  <si>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</si>
  <si>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</si>
  <si>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</si>
  <si>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</si>
  <si>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</si>
  <si>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</si>
  <si>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</si>
  <si>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</si>
  <si>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</si>
  <si>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</si>
  <si>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</si>
  <si>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</si>
  <si>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</si>
  <si>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</si>
  <si>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</si>
  <si>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</si>
  <si>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</si>
  <si>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</si>
  <si>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</si>
  <si>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</si>
  <si>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</si>
  <si>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</si>
  <si>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</si>
  <si>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</si>
  <si>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</si>
  <si>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</si>
  <si>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</si>
  <si>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</si>
  <si>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</si>
  <si>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</si>
  <si>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</si>
  <si>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</si>
  <si>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</si>
  <si>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</si>
  <si>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</si>
  <si>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</si>
  <si>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</si>
  <si>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</si>
  <si>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</si>
  <si>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</si>
  <si>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</si>
  <si>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</si>
  <si>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</si>
  <si>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</si>
  <si>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</si>
  <si>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</si>
  <si>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</si>
  <si>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</si>
  <si>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</si>
  <si>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</si>
  <si>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</si>
  <si>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</si>
  <si>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</si>
  <si>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</si>
  <si>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</si>
  <si>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</si>
  <si>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</si>
  <si>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</si>
  <si>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</si>
  <si>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</si>
  <si>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</si>
  <si>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</si>
  <si>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</si>
  <si>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</si>
  <si>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</si>
  <si>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</si>
  <si>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</si>
  <si>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</si>
  <si>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</si>
  <si>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</si>
  <si>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</si>
  <si>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</si>
  <si>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</si>
  <si>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</si>
  <si>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</si>
  <si>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</si>
  <si>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</si>
  <si>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</si>
  <si>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</si>
  <si>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</si>
  <si>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</si>
  <si>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</si>
  <si>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</si>
  <si>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</si>
  <si>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</si>
  <si>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</si>
  <si>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</si>
  <si>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</si>
  <si>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</si>
  <si>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</si>
  <si>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</si>
  <si>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</si>
  <si>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</si>
  <si>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</si>
  <si>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</si>
  <si>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</si>
  <si>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</si>
  <si>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</si>
  <si>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</si>
  <si>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</si>
  <si>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</si>
  <si>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</si>
  <si>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</si>
  <si>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</si>
  <si>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</si>
  <si>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</si>
  <si>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</si>
  <si>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</si>
  <si>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</si>
  <si>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</si>
  <si>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</si>
  <si>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</si>
  <si>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</si>
  <si>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</si>
  <si>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</si>
  <si>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</si>
  <si>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</si>
  <si>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</si>
  <si>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</si>
  <si>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</si>
  <si>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</si>
  <si>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</si>
  <si>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</si>
  <si>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</si>
  <si>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</si>
  <si>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</si>
  <si>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</si>
  <si>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</si>
  <si>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</si>
  <si>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</si>
  <si>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</si>
  <si>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</si>
  <si>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</si>
  <si>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</si>
  <si>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</si>
  <si>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</si>
  <si>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</si>
  <si>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</si>
  <si>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</si>
  <si>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</si>
  <si>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</si>
  <si>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</si>
  <si>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</si>
  <si>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</si>
  <si>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</si>
  <si>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</si>
  <si>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</si>
  <si>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</si>
  <si>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</si>
  <si>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</si>
  <si>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</si>
  <si>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</si>
  <si>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</si>
  <si>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</si>
  <si>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</si>
  <si>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</si>
  <si>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</si>
  <si>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</si>
  <si>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</si>
  <si>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</si>
  <si>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</si>
  <si>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</si>
  <si>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</si>
  <si>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</si>
  <si>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</si>
  <si>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</si>
  <si>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</si>
  <si>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</si>
  <si>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</si>
  <si>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</si>
  <si>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</si>
  <si>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</si>
  <si>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</si>
  <si>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</si>
  <si>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</si>
  <si>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</si>
  <si>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</si>
  <si>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</si>
  <si>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</si>
  <si>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</si>
  <si>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</si>
  <si>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</si>
  <si>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</si>
  <si>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</si>
  <si>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</si>
  <si>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</si>
  <si>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</si>
  <si>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</si>
  <si>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</si>
  <si>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</si>
  <si>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</si>
  <si>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</si>
  <si>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</si>
  <si>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</si>
  <si>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</si>
  <si>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</si>
  <si>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</si>
  <si>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</si>
  <si>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</si>
  <si>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</si>
  <si>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</si>
  <si>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</si>
  <si>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</si>
  <si>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</si>
  <si>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</si>
  <si>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</si>
  <si>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</si>
  <si>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</si>
  <si>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</si>
  <si>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</si>
  <si>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</si>
  <si>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</si>
  <si>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</si>
  <si>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</si>
  <si>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</si>
  <si>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</si>
  <si>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</si>
  <si>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</si>
  <si>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</si>
  <si>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</si>
  <si>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</si>
  <si>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</si>
  <si>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</si>
  <si>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</si>
  <si>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</si>
  <si>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</si>
  <si>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</si>
  <si>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</si>
  <si>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</si>
  <si>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</si>
  <si>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</si>
  <si>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</si>
  <si>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</si>
  <si>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</si>
  <si>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</si>
  <si>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</si>
  <si>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</si>
  <si>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</si>
  <si>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</si>
  <si>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</si>
  <si>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</si>
  <si>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</si>
  <si>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</si>
  <si>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</si>
  <si>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</si>
  <si>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</si>
  <si>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</si>
  <si>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</si>
  <si>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</si>
  <si>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</si>
  <si>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</si>
  <si>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</si>
  <si>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</si>
  <si>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</si>
  <si>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</si>
  <si>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</si>
  <si>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</si>
  <si>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</si>
  <si>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</si>
  <si>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</si>
  <si>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</si>
  <si>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</si>
  <si>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</si>
  <si>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</si>
  <si>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</si>
  <si>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</si>
  <si>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</si>
  <si>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</si>
  <si>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</si>
  <si>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</si>
  <si>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</si>
  <si>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</si>
  <si>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</si>
  <si>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</si>
  <si>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</si>
  <si>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</si>
  <si>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</si>
  <si>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</si>
  <si>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</si>
  <si>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</si>
  <si>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</si>
  <si>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</si>
  <si>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</si>
  <si>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</si>
  <si>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</si>
  <si>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</si>
  <si>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</si>
  <si>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</si>
  <si>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</si>
  <si>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</si>
  <si>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</si>
  <si>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</si>
  <si>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</si>
  <si>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</si>
  <si>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</si>
  <si>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</si>
  <si>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</si>
  <si>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</si>
  <si>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</si>
  <si>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</si>
  <si>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</si>
  <si>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</si>
  <si>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</si>
  <si>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</si>
  <si>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</si>
  <si>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</si>
  <si>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</si>
  <si>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</si>
  <si>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</si>
  <si>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</si>
  <si>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</si>
  <si>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</si>
  <si>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</si>
  <si>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</si>
  <si>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</si>
  <si>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</si>
  <si>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</si>
  <si>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</si>
  <si>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</si>
  <si>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</si>
  <si>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</si>
  <si>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</si>
  <si>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</si>
  <si>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</si>
  <si>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</si>
  <si>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</si>
  <si>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</si>
  <si>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</si>
  <si>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</si>
  <si>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</si>
  <si>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</si>
  <si>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</si>
  <si>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</si>
  <si>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</si>
  <si>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</si>
  <si>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</si>
  <si>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</si>
  <si>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</si>
  <si>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</si>
  <si>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</si>
  <si>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</si>
  <si>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</si>
  <si>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</si>
  <si>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</si>
  <si>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</si>
  <si>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</si>
  <si>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</si>
  <si>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</si>
  <si>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</si>
  <si>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</si>
  <si>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</si>
  <si>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</si>
  <si>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</si>
  <si>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</si>
  <si>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</si>
  <si>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</si>
  <si>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</si>
  <si>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</si>
  <si>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</si>
  <si>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</si>
  <si>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</si>
  <si>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</si>
  <si>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</si>
  <si>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</si>
  <si>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</si>
  <si>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</si>
  <si>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</si>
  <si>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</si>
  <si>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</si>
  <si>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</si>
  <si>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</si>
  <si>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</si>
  <si>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</si>
  <si>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</si>
  <si>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</si>
  <si>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</si>
  <si>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</si>
  <si>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</si>
  <si>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</si>
  <si>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</si>
  <si>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</si>
  <si>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</si>
  <si>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</si>
  <si>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</si>
  <si>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</si>
  <si>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</si>
  <si>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</si>
  <si>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</si>
  <si>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</si>
  <si>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</si>
  <si>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</si>
  <si>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</si>
  <si>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</si>
  <si>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</si>
  <si>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</si>
  <si>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</si>
  <si>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</si>
  <si>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</si>
  <si>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</si>
  <si>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</si>
  <si>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</si>
  <si>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</si>
  <si>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</si>
  <si>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</si>
  <si>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</si>
  <si>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</si>
  <si>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</si>
  <si>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</si>
  <si>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</si>
  <si>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</si>
  <si>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</si>
  <si>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</si>
  <si>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</si>
  <si>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</si>
  <si>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</si>
  <si>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</si>
  <si>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</si>
  <si>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</si>
  <si>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</si>
  <si>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</si>
  <si>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</si>
  <si>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</si>
  <si>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</si>
  <si>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</si>
  <si>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</si>
  <si>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</si>
  <si>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</si>
  <si>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</si>
  <si>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</si>
  <si>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</si>
  <si>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</si>
  <si>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</si>
  <si>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</si>
  <si>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</si>
  <si>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</si>
  <si>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</si>
  <si>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</si>
  <si>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</si>
  <si>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</si>
  <si>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</si>
  <si>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</si>
  <si>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</si>
  <si>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</si>
  <si>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</si>
  <si>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</si>
  <si>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</si>
  <si>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</si>
  <si>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</si>
  <si>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</si>
  <si>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</si>
  <si>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</si>
  <si>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</si>
  <si>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</si>
  <si>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</si>
  <si>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</si>
  <si>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</si>
  <si>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</si>
  <si>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</si>
  <si>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</si>
  <si>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</si>
  <si>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</si>
  <si>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</si>
  <si>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</si>
  <si>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</si>
  <si>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</si>
  <si>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</si>
  <si>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</si>
  <si>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</si>
  <si>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</si>
  <si>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</si>
  <si>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</si>
  <si>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</si>
  <si>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</si>
  <si>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</si>
  <si>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</si>
  <si>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</si>
  <si>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</si>
  <si>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</si>
  <si>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</si>
  <si>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</si>
  <si>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</si>
  <si>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</si>
  <si>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</si>
  <si>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</si>
  <si>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</si>
  <si>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</si>
  <si>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</si>
  <si>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</si>
  <si>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</si>
  <si>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</si>
  <si>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</si>
  <si>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</si>
  <si>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</si>
  <si>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</si>
  <si>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</si>
  <si>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</si>
  <si>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</si>
  <si>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</si>
  <si>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</si>
  <si>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</si>
  <si>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</si>
  <si>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</si>
  <si>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</si>
  <si>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</si>
  <si>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</si>
  <si>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</si>
  <si>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</si>
  <si>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</si>
  <si>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</si>
  <si>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</si>
  <si>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</si>
  <si>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</si>
  <si>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</si>
  <si>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</si>
  <si>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</si>
  <si>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</si>
  <si>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</si>
  <si>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</si>
  <si>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</si>
  <si>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</si>
  <si>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</si>
  <si>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</si>
  <si>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</si>
  <si>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</si>
  <si>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</si>
  <si>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</si>
  <si>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</si>
  <si>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</si>
  <si>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</si>
  <si>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</si>
  <si>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</si>
  <si>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</si>
  <si>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</si>
  <si>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</si>
  <si>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</si>
  <si>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</si>
  <si>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</si>
  <si>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</si>
  <si>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</si>
  <si>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</si>
  <si>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</si>
  <si>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</si>
  <si>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</si>
  <si>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</si>
  <si>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</si>
  <si>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</si>
  <si>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</si>
  <si>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</si>
  <si>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</si>
  <si>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</si>
  <si>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</si>
  <si>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</si>
  <si>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</si>
  <si>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</si>
  <si>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</si>
  <si>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</si>
  <si>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</si>
  <si>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</si>
  <si>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</si>
  <si>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</si>
  <si>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</si>
  <si>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</si>
  <si>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</si>
  <si>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</si>
  <si>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</si>
  <si>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</si>
  <si>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</si>
  <si>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</si>
  <si>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</si>
  <si>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</si>
  <si>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</si>
  <si>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</si>
  <si>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</si>
  <si>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</si>
  <si>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</si>
  <si>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</si>
  <si>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</si>
  <si>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</si>
  <si>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</si>
  <si>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</si>
  <si>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</si>
  <si>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</si>
  <si>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</si>
  <si>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</si>
  <si>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</si>
  <si>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</si>
  <si>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</si>
  <si>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</si>
  <si>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</si>
  <si>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</si>
  <si>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</si>
  <si>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</si>
  <si>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</si>
  <si>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</si>
  <si>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</si>
  <si>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</si>
  <si>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</si>
  <si>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</si>
  <si>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</si>
  <si>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</si>
  <si>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</si>
  <si>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</si>
  <si>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</si>
  <si>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</si>
  <si>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</si>
  <si>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</si>
  <si>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</si>
  <si>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</si>
  <si>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</si>
  <si>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</si>
  <si>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</si>
  <si>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</si>
  <si>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</si>
  <si>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</si>
  <si>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</si>
  <si>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</si>
  <si>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</si>
  <si>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</si>
  <si>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</si>
  <si>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</si>
  <si>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</si>
  <si>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</si>
  <si>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</si>
  <si>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</si>
  <si>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</si>
  <si>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</si>
  <si>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</si>
  <si>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</si>
  <si>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</si>
  <si>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</si>
  <si>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</si>
  <si>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</si>
  <si>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</si>
  <si>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</si>
  <si>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</si>
  <si>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</si>
  <si>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</si>
  <si>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</si>
  <si>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</si>
  <si>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</si>
  <si>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</si>
  <si>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</si>
  <si>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</si>
  <si>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</si>
  <si>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</si>
  <si>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</si>
  <si>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</si>
  <si>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</si>
  <si>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</si>
  <si>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</si>
  <si>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</si>
  <si>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</si>
  <si>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</si>
  <si>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</si>
  <si>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</si>
  <si>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</si>
  <si>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</si>
  <si>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</si>
  <si>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</si>
  <si>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</si>
  <si>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</si>
  <si>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</si>
  <si>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</si>
  <si>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</si>
  <si>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</si>
  <si>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</si>
  <si>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</si>
  <si>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</si>
  <si>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</si>
  <si>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</si>
  <si>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</si>
  <si>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</si>
  <si>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</si>
  <si>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</si>
  <si>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</si>
  <si>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</si>
  <si>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</si>
  <si>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</si>
  <si>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</si>
  <si>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</si>
  <si>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</si>
  <si>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</si>
  <si>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</si>
  <si>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</si>
  <si>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</si>
  <si>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</si>
  <si>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</si>
  <si>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</si>
  <si>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</si>
  <si>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</si>
  <si>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</si>
  <si>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</si>
  <si>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</si>
  <si>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</si>
  <si>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</si>
  <si>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</si>
  <si>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</si>
  <si>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</si>
  <si>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</si>
  <si>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</si>
  <si>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</si>
  <si>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</si>
  <si>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</si>
  <si>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</si>
  <si>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</si>
  <si>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</si>
  <si>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</si>
  <si>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</si>
  <si>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</si>
  <si>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</si>
  <si>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</si>
  <si>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</si>
  <si>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</si>
  <si>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</si>
  <si>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</si>
  <si>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</si>
  <si>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</si>
  <si>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</si>
  <si>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</si>
  <si>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</si>
  <si>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</si>
  <si>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</si>
  <si>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</si>
  <si>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</si>
  <si>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</si>
  <si>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</si>
  <si>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</si>
  <si>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</si>
  <si>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</si>
  <si>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</si>
  <si>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</si>
  <si>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</si>
  <si>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</si>
  <si>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</si>
  <si>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</si>
  <si>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</si>
  <si>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</si>
  <si>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</si>
  <si>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</si>
  <si>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</si>
  <si>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</si>
  <si>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</si>
  <si>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</si>
  <si>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</si>
  <si>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</si>
  <si>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</si>
  <si>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</si>
  <si>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</si>
  <si>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</si>
  <si>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</si>
  <si>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</si>
  <si>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</si>
  <si>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</si>
  <si>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</si>
  <si>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</si>
  <si>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</si>
  <si>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</si>
  <si>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</si>
  <si>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</si>
  <si>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</si>
  <si>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</si>
  <si>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</si>
  <si>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</si>
  <si>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</si>
  <si>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</si>
  <si>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</si>
  <si>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</si>
  <si>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</si>
  <si>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</si>
  <si>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</si>
  <si>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</si>
  <si>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</si>
  <si>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</si>
  <si>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</si>
  <si>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</si>
  <si>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</si>
  <si>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</si>
  <si>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</si>
  <si>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</si>
  <si>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</si>
  <si>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</si>
  <si>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</si>
  <si>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</si>
  <si>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</si>
  <si>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</si>
  <si>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</si>
  <si>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</si>
  <si>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</si>
  <si>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</si>
  <si>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</si>
  <si>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</si>
  <si>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</si>
  <si>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</si>
  <si>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</si>
  <si>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</si>
  <si>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</si>
  <si>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</si>
  <si>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</si>
  <si>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</si>
  <si>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</si>
  <si>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</si>
  <si>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</si>
  <si>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</si>
  <si>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</si>
  <si>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</si>
  <si>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</si>
  <si>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</si>
  <si>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</si>
  <si>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</si>
  <si>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</si>
  <si>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</si>
  <si>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</si>
  <si>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</si>
  <si>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</si>
  <si>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</si>
  <si>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</si>
  <si>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</si>
  <si>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</si>
  <si>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</si>
  <si>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</si>
  <si>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</si>
  <si>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</si>
  <si>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</si>
  <si>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</si>
  <si>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</si>
  <si>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</si>
  <si>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</si>
  <si>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</si>
  <si>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</si>
  <si>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</si>
  <si>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</si>
  <si>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</si>
  <si>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</si>
  <si>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</si>
  <si>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</si>
  <si>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</si>
  <si>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</si>
  <si>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</si>
  <si>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</si>
  <si>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</si>
  <si>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</si>
  <si>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</si>
  <si>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</si>
  <si>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</si>
  <si>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</si>
  <si>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</si>
  <si>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</si>
  <si>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</si>
  <si>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</si>
  <si>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</si>
  <si>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</si>
  <si>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</si>
  <si>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</si>
  <si>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</si>
  <si>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</si>
  <si>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</si>
  <si>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</si>
  <si>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</si>
  <si>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</si>
  <si>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</si>
  <si>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</si>
  <si>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</si>
  <si>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</si>
  <si>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</si>
  <si>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</si>
  <si>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</si>
  <si>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</si>
  <si>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</si>
  <si>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</si>
  <si>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</si>
  <si>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</si>
  <si>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</si>
  <si>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</si>
  <si>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</si>
  <si>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</si>
  <si>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</si>
  <si>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</si>
  <si>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</si>
  <si>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</si>
  <si>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</si>
  <si>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</si>
  <si>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</si>
  <si>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</si>
  <si>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</si>
  <si>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</si>
  <si>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</si>
  <si>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</si>
  <si>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</si>
  <si>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</si>
  <si>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</si>
  <si>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</si>
  <si>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</si>
  <si>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</si>
  <si>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</si>
  <si>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</si>
  <si>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</si>
  <si>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</si>
  <si>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</si>
  <si>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</si>
  <si>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</si>
  <si>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</si>
  <si>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</si>
  <si>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</si>
  <si>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</si>
  <si>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</si>
  <si>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</si>
  <si>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</si>
  <si>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</si>
  <si>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</si>
  <si>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</si>
  <si>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</si>
  <si>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</si>
  <si>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</si>
  <si>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</si>
  <si>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</si>
  <si>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</si>
  <si>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</si>
  <si>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</si>
  <si>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</si>
  <si>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</si>
  <si>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</si>
  <si>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</si>
  <si>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</si>
  <si>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</si>
  <si>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</si>
  <si>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</si>
  <si>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</si>
  <si>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</si>
  <si>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</si>
  <si>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</si>
  <si>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</si>
  <si>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</si>
  <si>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</si>
  <si>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</si>
  <si>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</si>
  <si>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</si>
  <si>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</si>
  <si>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</si>
  <si>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</si>
  <si>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</si>
  <si>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</si>
  <si>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</si>
  <si>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</si>
  <si>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</si>
  <si>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</si>
  <si>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</si>
  <si>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</si>
  <si>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</si>
  <si>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</si>
  <si>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</si>
  <si>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</si>
  <si>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</si>
  <si>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</si>
  <si>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</si>
  <si>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</si>
  <si>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</si>
  <si>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</si>
  <si>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</si>
  <si>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</si>
  <si>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</si>
  <si>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</si>
  <si>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</si>
  <si>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</si>
  <si>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</si>
  <si>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</si>
  <si>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</si>
  <si>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</si>
  <si>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</si>
  <si>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</si>
  <si>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</si>
  <si>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</si>
  <si>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</si>
  <si>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</si>
  <si>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</si>
  <si>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</si>
  <si>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</si>
  <si>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</si>
  <si>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</si>
  <si>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</si>
  <si>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</si>
  <si>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</si>
  <si>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</si>
  <si>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</si>
  <si>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</si>
  <si>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</si>
  <si>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</si>
  <si>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</si>
  <si>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</si>
  <si>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</si>
  <si>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</si>
  <si>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</si>
  <si>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</si>
  <si>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</si>
  <si>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</si>
  <si>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</si>
  <si>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</si>
  <si>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</si>
  <si>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</si>
  <si>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</si>
  <si>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</si>
  <si>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</si>
  <si>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</si>
  <si>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</si>
  <si>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</si>
  <si>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</si>
  <si>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</si>
  <si>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</si>
  <si>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</si>
  <si>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</si>
  <si>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</si>
  <si>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</si>
  <si>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</si>
  <si>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</si>
  <si>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</si>
  <si>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</si>
  <si>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</si>
  <si>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</si>
  <si>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</si>
  <si>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</si>
  <si>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</si>
  <si>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</si>
  <si>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</si>
  <si>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</si>
  <si>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</si>
  <si>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</si>
  <si>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</si>
  <si>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</si>
  <si>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</si>
  <si>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</si>
  <si>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</si>
  <si>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</si>
  <si>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</si>
  <si>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</si>
  <si>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</si>
  <si>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</si>
  <si>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</si>
  <si>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</si>
  <si>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</si>
  <si>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</si>
  <si>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</si>
  <si>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</si>
  <si>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</si>
  <si>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</si>
  <si>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</si>
  <si>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</si>
  <si>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</si>
  <si>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</si>
  <si>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</si>
  <si>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</si>
  <si>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</si>
  <si>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</si>
  <si>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</si>
  <si>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</si>
  <si>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</si>
  <si>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</si>
  <si>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</si>
  <si>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</si>
  <si>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</si>
  <si>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</si>
  <si>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</si>
  <si>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</si>
  <si>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</si>
  <si>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</si>
  <si>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</si>
  <si>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</si>
  <si>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</si>
  <si>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</si>
  <si>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</si>
  <si>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</si>
  <si>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</si>
  <si>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</si>
  <si>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</si>
  <si>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</si>
  <si>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</si>
  <si>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</si>
  <si>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</si>
  <si>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</si>
  <si>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</si>
  <si>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</si>
  <si>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</si>
  <si>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</si>
  <si>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</si>
  <si>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</si>
  <si>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</si>
  <si>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</si>
  <si>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</si>
  <si>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</si>
  <si>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</si>
  <si>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</si>
  <si>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</si>
  <si>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</si>
  <si>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</si>
  <si>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</si>
  <si>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</si>
  <si>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</si>
  <si>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</si>
  <si>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</si>
  <si>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</si>
  <si>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</si>
  <si>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</si>
  <si>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</si>
  <si>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</si>
  <si>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</si>
  <si>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</si>
  <si>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</si>
  <si>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</si>
  <si>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</si>
  <si>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</si>
  <si>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</si>
  <si>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</si>
  <si>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</si>
  <si>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</si>
  <si>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</si>
  <si>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</si>
  <si>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</si>
  <si>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</si>
  <si>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</si>
  <si>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</si>
  <si>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</si>
  <si>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</si>
  <si>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</si>
  <si>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</si>
  <si>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</si>
  <si>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</si>
  <si>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</si>
  <si>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</si>
  <si>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</si>
  <si>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</si>
  <si>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</si>
  <si>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</si>
  <si>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</si>
  <si>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</si>
  <si>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</si>
  <si>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</si>
  <si>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</si>
  <si>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</si>
  <si>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</si>
  <si>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</si>
  <si>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</si>
  <si>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</si>
  <si>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</si>
  <si>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</si>
  <si>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</si>
  <si>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</si>
  <si>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</si>
  <si>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</si>
  <si>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</si>
  <si>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</si>
  <si>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</si>
  <si>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</si>
  <si>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</si>
  <si>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</si>
  <si>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</si>
  <si>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</si>
  <si>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</si>
  <si>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</si>
  <si>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</si>
  <si>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</si>
  <si>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</si>
  <si>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</si>
  <si>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</si>
  <si>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</si>
  <si>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</si>
  <si>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</si>
  <si>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</si>
  <si>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</si>
  <si>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</si>
  <si>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</si>
  <si>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</si>
  <si>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</si>
  <si>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</si>
  <si>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</si>
  <si>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</si>
  <si>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</si>
  <si>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</si>
  <si>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</si>
  <si>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</si>
  <si>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</si>
  <si>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</si>
  <si>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</si>
  <si>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</si>
  <si>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</si>
  <si>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</si>
  <si>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</si>
  <si>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</si>
  <si>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</si>
  <si>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</si>
  <si>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</si>
  <si>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</si>
  <si>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</si>
  <si>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</si>
  <si>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</si>
  <si>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</si>
  <si>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</si>
  <si>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</si>
  <si>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</si>
  <si>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</si>
  <si>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</si>
  <si>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</si>
  <si>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</si>
  <si>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</si>
  <si>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</si>
  <si>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</si>
  <si>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</si>
  <si>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</si>
  <si>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</si>
  <si>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</si>
  <si>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</si>
  <si>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</si>
  <si>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</si>
  <si>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</si>
  <si>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</si>
  <si>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</si>
  <si>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</si>
  <si>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</si>
  <si>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</si>
  <si>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</si>
  <si>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</si>
  <si>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</si>
  <si>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</si>
  <si>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</si>
  <si>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</si>
  <si>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</si>
  <si>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</si>
  <si>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</si>
  <si>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</si>
  <si>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</si>
  <si>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</si>
  <si>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</si>
  <si>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</si>
  <si>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</si>
  <si>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</si>
  <si>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</si>
  <si>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</si>
  <si>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</si>
  <si>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</si>
  <si>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</si>
  <si>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</si>
  <si>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</si>
  <si>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</si>
  <si>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</si>
  <si>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</si>
  <si>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</si>
  <si>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</si>
  <si>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</si>
  <si>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</si>
  <si>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</si>
  <si>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</si>
  <si>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</si>
  <si>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</si>
  <si>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</si>
  <si>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</si>
  <si>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</si>
  <si>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</si>
  <si>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</si>
  <si>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</si>
  <si>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</si>
  <si>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</si>
  <si>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</si>
  <si>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</si>
  <si>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</si>
  <si>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</si>
  <si>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</si>
  <si>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</si>
  <si>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</si>
  <si>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</si>
  <si>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</si>
  <si>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</si>
  <si>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</si>
  <si>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</si>
  <si>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</si>
  <si>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</si>
  <si>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</si>
  <si>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</si>
  <si>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</si>
  <si>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</si>
  <si>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</si>
  <si>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</si>
  <si>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</si>
  <si>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</si>
  <si>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</si>
  <si>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</si>
  <si>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</si>
  <si>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</si>
  <si>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</si>
  <si>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</si>
  <si>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</si>
  <si>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</si>
  <si>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</si>
  <si>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</si>
  <si>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</si>
  <si>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</si>
  <si>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</si>
  <si>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</si>
  <si>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</si>
  <si>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</si>
  <si>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</si>
  <si>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</si>
  <si>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</si>
  <si>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</si>
  <si>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</si>
  <si>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</si>
  <si>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</si>
  <si>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</si>
  <si>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</si>
  <si>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</si>
  <si>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</si>
  <si>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</si>
  <si>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</si>
  <si>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</si>
  <si>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</si>
  <si>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</si>
  <si>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</si>
  <si>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</si>
  <si>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</si>
  <si>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</si>
  <si>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</si>
  <si>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</si>
  <si>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</si>
  <si>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</si>
  <si>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</si>
  <si>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</si>
  <si>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</si>
  <si>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</si>
  <si>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</si>
  <si>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</si>
  <si>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</si>
  <si>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</si>
  <si>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</si>
  <si>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</si>
  <si>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</si>
  <si>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</si>
  <si>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</si>
  <si>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</si>
  <si>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</si>
  <si>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</si>
  <si>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</si>
  <si>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</si>
  <si>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</si>
  <si>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</si>
  <si>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</si>
  <si>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</si>
  <si>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</si>
  <si>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</si>
  <si>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</si>
  <si>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</si>
  <si>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</si>
  <si>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</si>
  <si>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</si>
  <si>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</si>
  <si>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</si>
  <si>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</si>
  <si>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</si>
  <si>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</si>
  <si>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</si>
  <si>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</si>
  <si>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</si>
  <si>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</si>
  <si>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</si>
  <si>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</si>
  <si>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</si>
  <si>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</si>
  <si>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</si>
  <si>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</si>
  <si>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</si>
  <si>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</si>
  <si>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</si>
  <si>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</si>
  <si>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</si>
  <si>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</si>
  <si>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</si>
  <si>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</si>
  <si>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</si>
  <si>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</si>
  <si>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</si>
  <si>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</si>
  <si>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</si>
  <si>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</si>
  <si>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</si>
  <si>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</si>
  <si>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</si>
  <si>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</si>
  <si>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</si>
  <si>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</si>
  <si>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</si>
  <si>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</si>
  <si>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</si>
  <si>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</si>
  <si>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</si>
  <si>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</si>
  <si>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</si>
  <si>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</si>
  <si>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</si>
  <si>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</si>
  <si>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</si>
  <si>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</si>
  <si>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</si>
  <si>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</si>
  <si>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</si>
  <si>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</si>
  <si>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</si>
  <si>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</si>
  <si>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</si>
  <si>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</si>
  <si>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</si>
  <si>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</si>
  <si>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</si>
  <si>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</si>
  <si>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</si>
  <si>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</si>
  <si>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</si>
  <si>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</si>
  <si>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</si>
  <si>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</si>
  <si>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</si>
  <si>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</si>
  <si>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</si>
  <si>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</si>
  <si>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</si>
  <si>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</si>
  <si>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</si>
  <si>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</si>
  <si>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</si>
  <si>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</si>
  <si>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</si>
  <si>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</si>
  <si>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</si>
  <si>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</si>
  <si>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</si>
  <si>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</si>
  <si>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</si>
  <si>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</si>
  <si>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</si>
  <si>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</si>
  <si>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</si>
  <si>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</si>
  <si>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</si>
  <si>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</si>
  <si>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</si>
  <si>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</si>
  <si>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</si>
  <si>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</si>
  <si>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</si>
  <si>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</si>
  <si>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</si>
  <si>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</si>
  <si>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</si>
  <si>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</si>
  <si>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</si>
  <si>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</si>
  <si>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</si>
  <si>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</si>
  <si>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</si>
  <si>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</si>
  <si>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</si>
  <si>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</si>
  <si>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</si>
  <si>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</si>
  <si>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</si>
  <si>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</si>
  <si>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</si>
  <si>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</si>
  <si>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</si>
  <si>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</si>
  <si>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</si>
  <si>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</si>
  <si>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</si>
  <si>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</si>
  <si>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</si>
  <si>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</si>
  <si>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</si>
  <si>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</si>
  <si>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</si>
  <si>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</si>
  <si>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</si>
  <si>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</si>
  <si>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</si>
  <si>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</si>
  <si>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</si>
  <si>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</si>
  <si>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</si>
  <si>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</si>
  <si>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</si>
  <si>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</si>
  <si>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</si>
  <si>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</si>
  <si>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</si>
  <si>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</si>
  <si>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</si>
  <si>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</si>
  <si>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</si>
  <si>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</si>
  <si>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</si>
  <si>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</si>
  <si>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</si>
  <si>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</si>
  <si>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</si>
  <si>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</si>
  <si>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</si>
  <si>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</si>
  <si>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</si>
  <si>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</si>
  <si>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</si>
  <si>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</si>
  <si>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</si>
  <si>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</si>
  <si>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</si>
  <si>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</si>
  <si>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</si>
  <si>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</si>
  <si>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</si>
  <si>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</si>
  <si>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</si>
  <si>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</si>
  <si>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</si>
  <si>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</si>
  <si>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</si>
  <si>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</si>
  <si>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</si>
  <si>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</si>
  <si>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</si>
  <si>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</si>
  <si>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</si>
  <si>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</si>
  <si>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</si>
  <si>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</si>
  <si>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</si>
  <si>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</si>
  <si>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</si>
  <si>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</si>
  <si>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</si>
  <si>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</si>
  <si>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</si>
  <si>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</si>
  <si>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</si>
  <si>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</si>
  <si>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</si>
  <si>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</si>
  <si>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</si>
  <si>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</si>
  <si>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</si>
  <si>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</si>
  <si>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</si>
  <si>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</si>
  <si>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</si>
  <si>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</si>
  <si>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</si>
  <si>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</si>
  <si>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</si>
  <si>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</si>
  <si>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</si>
  <si>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</si>
  <si>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</si>
  <si>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</si>
  <si>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</si>
  <si>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</si>
  <si>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</si>
  <si>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</si>
  <si>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</si>
  <si>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</si>
  <si>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</si>
  <si>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</si>
  <si>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</si>
  <si>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</si>
  <si>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</si>
  <si>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</si>
  <si>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</si>
  <si>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</si>
  <si>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</si>
  <si>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</si>
  <si>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</si>
  <si>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</si>
  <si>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</si>
  <si>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</si>
  <si>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</si>
  <si>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</si>
  <si>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</si>
  <si>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</si>
  <si>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</si>
  <si>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</si>
  <si>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</si>
  <si>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</si>
  <si>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</si>
  <si>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</si>
  <si>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</si>
  <si>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</si>
  <si>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</si>
  <si>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</si>
  <si>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</si>
  <si>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</si>
  <si>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</si>
  <si>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</si>
  <si>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</si>
  <si>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</si>
  <si>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</si>
  <si>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</si>
  <si>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</si>
  <si>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</si>
  <si>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</si>
  <si>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</si>
  <si>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</si>
  <si>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</si>
  <si>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</si>
  <si>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</si>
  <si>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</si>
  <si>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</si>
  <si>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</si>
  <si>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</si>
  <si>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</si>
  <si>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</si>
  <si>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</si>
  <si>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</si>
  <si>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</si>
  <si>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</si>
  <si>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</si>
  <si>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</si>
  <si>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</si>
  <si>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</si>
  <si>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</si>
  <si>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</si>
  <si>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</si>
  <si>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</si>
  <si>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</si>
  <si>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</si>
  <si>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</si>
  <si>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</si>
  <si>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</si>
  <si>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</si>
  <si>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</si>
  <si>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</si>
  <si>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</si>
  <si>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</si>
  <si>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</si>
  <si>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</si>
  <si>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</si>
  <si>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</si>
  <si>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</si>
  <si>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</si>
  <si>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</si>
  <si>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</si>
  <si>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</si>
  <si>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</si>
  <si>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</si>
  <si>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</si>
  <si>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</si>
  <si>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</si>
  <si>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</si>
  <si>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</si>
  <si>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</si>
  <si>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</si>
  <si>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</si>
  <si>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</si>
  <si>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</si>
  <si>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</si>
  <si>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</si>
  <si>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</si>
  <si>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</si>
  <si>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</si>
  <si>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</si>
  <si>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</si>
  <si>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</si>
  <si>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</si>
  <si>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</si>
  <si>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</si>
  <si>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</si>
  <si>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</si>
  <si>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</si>
  <si>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</si>
  <si>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</si>
  <si>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</si>
  <si>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</si>
  <si>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</si>
  <si>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</si>
  <si>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</si>
  <si>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</si>
  <si>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</si>
  <si>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</si>
  <si>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</si>
  <si>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</si>
  <si>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</si>
  <si>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</si>
  <si>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</si>
  <si>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</si>
  <si>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</si>
  <si>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</si>
  <si>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</si>
  <si>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</si>
  <si>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</si>
  <si>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</si>
  <si>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</si>
  <si>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</si>
  <si>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</si>
  <si>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</si>
  <si>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</si>
  <si>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</si>
  <si>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</si>
  <si>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</si>
  <si>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</si>
  <si>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</si>
  <si>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</si>
  <si>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</si>
  <si>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</si>
  <si>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</si>
  <si>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</si>
  <si>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</si>
  <si>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</si>
  <si>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</si>
  <si>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</si>
  <si>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</si>
  <si>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</si>
  <si>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</si>
  <si>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</si>
  <si>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</si>
  <si>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</si>
  <si>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</si>
  <si>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</si>
  <si>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</si>
  <si>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</si>
  <si>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</si>
  <si>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</si>
  <si>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</si>
  <si>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</si>
  <si>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</si>
  <si>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</si>
  <si>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</si>
  <si>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</si>
  <si>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</si>
  <si>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</si>
  <si>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</si>
  <si>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</si>
  <si>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</si>
  <si>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</si>
  <si>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</si>
  <si>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</si>
  <si>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</si>
  <si>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</si>
  <si>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</si>
  <si>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</si>
  <si>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</si>
  <si>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</si>
  <si>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</si>
  <si>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</si>
  <si>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</si>
  <si>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</si>
  <si>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</si>
  <si>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</si>
  <si>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</si>
  <si>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</si>
  <si>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</si>
  <si>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</si>
  <si>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</si>
  <si>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</si>
  <si>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</si>
  <si>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</si>
  <si>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</si>
  <si>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</si>
  <si>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</si>
  <si>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</si>
  <si>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</si>
  <si>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</si>
  <si>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</si>
  <si>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</si>
  <si>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</si>
  <si>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</si>
  <si>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</si>
  <si>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</si>
  <si>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</si>
  <si>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</si>
  <si>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</si>
  <si>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</si>
  <si>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</si>
  <si>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</si>
  <si>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</si>
  <si>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</si>
  <si>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</si>
  <si>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</si>
  <si>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</si>
  <si>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</si>
  <si>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</si>
  <si>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</si>
  <si>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</si>
  <si>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</si>
  <si>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</si>
  <si>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</si>
  <si>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</si>
  <si>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</si>
  <si>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</si>
  <si>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</si>
  <si>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</si>
  <si>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</si>
  <si>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</si>
  <si>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</si>
  <si>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</si>
  <si>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</si>
  <si>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</si>
  <si>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</si>
  <si>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</si>
  <si>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</si>
  <si>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</si>
  <si>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</si>
  <si>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</si>
  <si>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</si>
  <si>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</si>
  <si>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</si>
  <si>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</si>
  <si>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</si>
  <si>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</si>
  <si>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</si>
  <si>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</si>
  <si>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</si>
  <si>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</si>
  <si>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</si>
  <si>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</si>
  <si>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</si>
  <si>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</si>
  <si>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</si>
  <si>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</si>
  <si>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</si>
  <si>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</si>
  <si>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</si>
  <si>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</si>
  <si>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</si>
  <si>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</si>
  <si>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</si>
  <si>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</si>
  <si>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</si>
  <si>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</si>
  <si>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</si>
  <si>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</si>
  <si>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</si>
  <si>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</si>
  <si>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</si>
  <si>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</si>
  <si>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</si>
  <si>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</si>
  <si>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</si>
  <si>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</si>
  <si>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</si>
  <si>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</si>
  <si>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</si>
  <si>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</si>
  <si>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</si>
  <si>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</si>
  <si>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</si>
  <si>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</si>
  <si>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</si>
  <si>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</si>
  <si>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</si>
  <si>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</si>
  <si>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</si>
  <si>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</si>
  <si>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</si>
  <si>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</si>
  <si>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</si>
  <si>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</si>
  <si>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</si>
  <si>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</si>
  <si>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</si>
  <si>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</si>
  <si>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</si>
  <si>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</si>
  <si>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</si>
  <si>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</si>
  <si>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</si>
  <si>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</si>
  <si>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</si>
  <si>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</si>
  <si>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</si>
  <si>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</si>
  <si>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</si>
  <si>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</si>
  <si>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</si>
  <si>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</si>
  <si>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</si>
  <si>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</si>
  <si>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</si>
  <si>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</si>
  <si>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</si>
  <si>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</si>
  <si>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</si>
  <si>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</si>
  <si>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</si>
  <si>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</si>
  <si>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</si>
  <si>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</si>
  <si>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</si>
  <si>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</si>
  <si>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</si>
  <si>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</si>
  <si>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</si>
  <si>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</si>
  <si>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</si>
  <si>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</si>
  <si>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</si>
  <si>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</si>
  <si>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</si>
  <si>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</si>
  <si>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</si>
  <si>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</si>
  <si>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</si>
  <si>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</si>
  <si>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</si>
  <si>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</si>
  <si>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</si>
  <si>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</si>
  <si>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</si>
  <si>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</si>
  <si>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</si>
  <si>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</si>
  <si>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</si>
  <si>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</si>
  <si>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</si>
  <si>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</si>
  <si>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</si>
  <si>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</si>
  <si>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</si>
  <si>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</si>
  <si>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</si>
  <si>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</si>
  <si>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</si>
  <si>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</si>
  <si>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</si>
  <si>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</si>
  <si>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</si>
  <si>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</si>
  <si>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</si>
  <si>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</si>
  <si>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</si>
  <si>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</si>
  <si>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</si>
  <si>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</si>
  <si>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</si>
  <si>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</si>
  <si>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</si>
  <si>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</si>
  <si>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</si>
  <si>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</si>
  <si>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</si>
  <si>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</si>
  <si>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</si>
  <si>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</si>
  <si>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</si>
  <si>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</si>
  <si>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</si>
  <si>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</si>
  <si>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</si>
  <si>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</si>
  <si>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</si>
  <si>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</si>
  <si>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</si>
  <si>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</si>
  <si>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</si>
  <si>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</si>
  <si>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</si>
  <si>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</si>
  <si>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</si>
  <si>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</si>
  <si>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</si>
  <si>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</si>
  <si>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</si>
  <si>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</si>
  <si>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</si>
  <si>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</si>
  <si>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</si>
  <si>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</si>
  <si>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</si>
  <si>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</si>
  <si>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</si>
  <si>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</si>
  <si>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</si>
  <si>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</si>
  <si>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</si>
  <si>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</si>
  <si>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</si>
  <si>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</si>
  <si>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</si>
  <si>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</si>
  <si>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</si>
  <si>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</si>
  <si>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</si>
  <si>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</si>
  <si>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</si>
  <si>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</si>
  <si>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</si>
  <si>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</si>
  <si>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</si>
  <si>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</si>
  <si>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</si>
  <si>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</si>
  <si>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</si>
  <si>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</si>
  <si>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</si>
  <si>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</si>
  <si>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</si>
  <si>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</si>
  <si>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</si>
  <si>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</si>
  <si>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</si>
  <si>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</si>
  <si>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</si>
  <si>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</si>
  <si>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</si>
  <si>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</si>
  <si>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</si>
  <si>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</si>
  <si>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</si>
  <si>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</si>
  <si>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</si>
  <si>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</si>
  <si>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</si>
  <si>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</si>
  <si>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</si>
  <si>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</si>
  <si>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</si>
  <si>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</si>
  <si>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</si>
  <si>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</si>
  <si>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</si>
  <si>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</si>
  <si>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</si>
  <si>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</si>
  <si>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</si>
  <si>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</si>
  <si>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</si>
  <si>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</si>
  <si>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</si>
  <si>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</si>
  <si>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</si>
  <si>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</si>
  <si>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</si>
  <si>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</si>
  <si>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</si>
  <si>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</si>
  <si>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</si>
  <si>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</si>
  <si>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</si>
  <si>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</si>
  <si>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</si>
  <si>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</si>
  <si>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</si>
  <si>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</si>
  <si>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</si>
  <si>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</si>
  <si>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</si>
  <si>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</si>
  <si>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</si>
  <si>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</si>
  <si>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</si>
  <si>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</si>
  <si>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</si>
  <si>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</si>
  <si>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</si>
  <si>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</si>
  <si>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</si>
  <si>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</si>
  <si>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</si>
  <si>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</si>
  <si>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</si>
  <si>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</si>
  <si>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</si>
  <si>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</si>
  <si>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</si>
  <si>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</si>
  <si>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</si>
  <si>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</si>
  <si>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</si>
  <si>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</si>
  <si>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</si>
  <si>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</si>
  <si>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</si>
  <si>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</si>
  <si>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</si>
  <si>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</si>
  <si>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</si>
  <si>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</si>
  <si>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</si>
  <si>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</si>
  <si>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</si>
  <si>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</si>
  <si>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</si>
  <si>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</si>
  <si>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</si>
  <si>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</si>
  <si>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</si>
  <si>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</si>
  <si>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</si>
  <si>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</si>
  <si>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</si>
  <si>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</si>
  <si>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</si>
  <si>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</si>
  <si>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</si>
  <si>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</si>
  <si>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</si>
  <si>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</si>
  <si>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</si>
  <si>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</si>
  <si>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</si>
  <si>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</si>
  <si>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</si>
  <si>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</si>
  <si>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</si>
  <si>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</si>
  <si>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</si>
  <si>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</si>
  <si>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</si>
  <si>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</si>
  <si>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</si>
  <si>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</si>
  <si>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</si>
  <si>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</si>
  <si>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</si>
  <si>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</si>
  <si>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</si>
  <si>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</si>
  <si>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</si>
  <si>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</si>
  <si>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</si>
  <si>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</si>
  <si>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</si>
  <si>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</si>
  <si>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</si>
  <si>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</si>
  <si>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</si>
  <si>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</si>
  <si>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</si>
  <si>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</si>
  <si>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</si>
  <si>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</si>
  <si>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</si>
  <si>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</si>
  <si>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</si>
  <si>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</si>
  <si>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</si>
  <si>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</si>
  <si>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</si>
  <si>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</si>
  <si>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</si>
  <si>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</si>
  <si>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</si>
  <si>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</si>
  <si>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</si>
  <si>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</si>
  <si>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</si>
  <si>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</si>
  <si>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</si>
  <si>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</si>
  <si>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</si>
  <si>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</si>
  <si>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</si>
  <si>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</si>
  <si>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</si>
  <si>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</si>
  <si>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</si>
  <si>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</si>
  <si>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</si>
  <si>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</si>
  <si>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</si>
  <si>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</si>
  <si>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</si>
  <si>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</si>
  <si>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</si>
  <si>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</si>
  <si>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</si>
  <si>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</si>
  <si>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</si>
  <si>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</si>
  <si>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</si>
  <si>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</si>
  <si>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</si>
  <si>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</si>
  <si>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</si>
  <si>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</si>
  <si>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</si>
  <si>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</si>
  <si>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</si>
  <si>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</si>
  <si>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</si>
  <si>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</si>
  <si>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</si>
  <si>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</si>
  <si>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</si>
  <si>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</si>
  <si>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</si>
  <si>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</si>
  <si>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</si>
  <si>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</si>
  <si>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</si>
  <si>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</si>
  <si>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</si>
  <si>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</si>
  <si>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</si>
  <si>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</si>
  <si>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</si>
  <si>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</si>
  <si>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</si>
  <si>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</si>
  <si>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</si>
  <si>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</si>
  <si>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</si>
  <si>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</si>
  <si>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</si>
  <si>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</si>
  <si>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</si>
  <si>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</si>
  <si>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</si>
  <si>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</si>
  <si>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</si>
  <si>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</si>
  <si>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</si>
  <si>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</si>
  <si>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</si>
  <si>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</si>
  <si>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</si>
  <si>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</si>
  <si>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</si>
  <si>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</si>
  <si>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</si>
  <si>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</si>
  <si>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</si>
  <si>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</si>
  <si>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</si>
  <si>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</si>
  <si>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</si>
  <si>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</si>
  <si>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</si>
  <si>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</si>
  <si>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</si>
  <si>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</si>
  <si>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</si>
  <si>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</si>
  <si>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</si>
  <si>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</si>
  <si>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</si>
  <si>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</si>
  <si>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</si>
  <si>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</si>
  <si>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</si>
  <si>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</si>
  <si>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</si>
  <si>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</si>
  <si>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</si>
  <si>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</si>
  <si>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</si>
  <si>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</si>
  <si>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</si>
  <si>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</si>
  <si>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</si>
  <si>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</si>
  <si>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</si>
  <si>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</si>
  <si>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</si>
  <si>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</si>
  <si>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</si>
  <si>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</si>
  <si>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</si>
  <si>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</si>
  <si>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</si>
  <si>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</si>
  <si>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</si>
  <si>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</si>
  <si>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</si>
  <si>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</si>
  <si>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</si>
  <si>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</si>
  <si>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</si>
  <si>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</si>
  <si>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</si>
  <si>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</si>
  <si>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</si>
  <si>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</si>
  <si>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</si>
  <si>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</si>
  <si>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</si>
  <si>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</si>
  <si>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</si>
  <si>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</si>
  <si>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</si>
  <si>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</si>
  <si>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</si>
  <si>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</si>
  <si>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</si>
  <si>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</si>
  <si>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</si>
  <si>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</si>
  <si>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</si>
  <si>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</si>
  <si>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</si>
  <si>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</si>
  <si>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</si>
  <si>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</si>
  <si>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</si>
  <si>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</si>
  <si>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</si>
  <si>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</si>
  <si>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</si>
  <si>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</si>
  <si>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</si>
  <si>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</si>
  <si>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</si>
  <si>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</si>
  <si>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</si>
  <si>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</si>
  <si>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</si>
  <si>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</si>
  <si>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</si>
  <si>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</si>
  <si>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</si>
  <si>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</si>
  <si>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</si>
  <si>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</si>
  <si>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</si>
  <si>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</si>
  <si>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</si>
  <si>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</si>
  <si>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</si>
  <si>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</si>
  <si>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</si>
  <si>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</si>
  <si>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</si>
  <si>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</si>
  <si>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</si>
  <si>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</si>
  <si>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</si>
  <si>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</si>
  <si>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</si>
  <si>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</si>
  <si>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</si>
  <si>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</si>
  <si>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</si>
  <si>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</si>
  <si>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</si>
  <si>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</si>
  <si>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</si>
  <si>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</si>
  <si>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</si>
  <si>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</si>
  <si>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</si>
  <si>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</si>
  <si>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</si>
  <si>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</si>
  <si>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</si>
  <si>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</si>
  <si>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</si>
  <si>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</si>
  <si>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</si>
  <si>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</si>
  <si>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</si>
  <si>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</si>
  <si>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</si>
  <si>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</si>
  <si>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</si>
  <si>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</si>
  <si>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</si>
  <si>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</si>
  <si>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</si>
  <si>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</si>
  <si>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</si>
  <si>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</si>
  <si>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</si>
  <si>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</si>
  <si>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</si>
  <si>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</si>
  <si>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</si>
  <si>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</si>
  <si>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</si>
  <si>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</si>
  <si>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</si>
  <si>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</si>
  <si>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</si>
  <si>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</si>
  <si>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</si>
  <si>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</si>
  <si>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</si>
  <si>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</si>
  <si>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</si>
  <si>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</si>
  <si>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</si>
  <si>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</si>
  <si>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</si>
  <si>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</si>
  <si>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</si>
  <si>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</si>
  <si>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</si>
  <si>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</si>
  <si>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</si>
  <si>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</si>
  <si>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</si>
  <si>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</si>
  <si>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</si>
  <si>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</si>
  <si>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</si>
  <si>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</si>
  <si>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</si>
  <si>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</si>
  <si>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</si>
  <si>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</si>
  <si>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</si>
  <si>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</si>
  <si>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</si>
  <si>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</si>
  <si>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</si>
  <si>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</si>
  <si>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</si>
  <si>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</si>
  <si>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</si>
  <si>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</si>
  <si>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</si>
  <si>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</si>
  <si>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</si>
  <si>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</si>
  <si>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</si>
  <si>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</si>
  <si>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</si>
  <si>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</si>
  <si>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</si>
  <si>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</si>
  <si>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</si>
  <si>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</si>
  <si>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</si>
  <si>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</si>
  <si>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</si>
  <si>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</si>
  <si>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</si>
  <si>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</si>
  <si>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</si>
  <si>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</si>
  <si>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</si>
  <si>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</si>
  <si>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</si>
  <si>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</si>
  <si>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</si>
  <si>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</si>
  <si>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</si>
  <si>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</si>
  <si>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</si>
  <si>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</si>
  <si>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</si>
  <si>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</si>
  <si>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</si>
  <si>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</si>
  <si>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</si>
  <si>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</si>
  <si>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</si>
  <si>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</si>
  <si>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</si>
  <si>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</si>
  <si>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</si>
  <si>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</si>
  <si>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</si>
  <si>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</si>
  <si>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</si>
  <si>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</si>
  <si>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</si>
  <si>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</si>
  <si>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</si>
  <si>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</si>
  <si>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</si>
  <si>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</si>
  <si>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</si>
  <si>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</si>
  <si>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</si>
  <si>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</si>
  <si>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</si>
  <si>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</si>
  <si>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</si>
  <si>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</si>
  <si>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</si>
  <si>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</si>
  <si>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</si>
  <si>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</si>
  <si>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</si>
  <si>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</si>
  <si>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</si>
  <si>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</si>
  <si>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</si>
  <si>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</si>
  <si>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</si>
  <si>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</si>
  <si>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</si>
  <si>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</si>
  <si>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</si>
  <si>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</si>
  <si>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</si>
  <si>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</si>
  <si>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</si>
  <si>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</si>
  <si>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</si>
  <si>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</si>
  <si>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</si>
  <si>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</si>
  <si>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</si>
  <si>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</si>
  <si>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</si>
  <si>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</si>
  <si>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</si>
  <si>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</si>
  <si>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</si>
  <si>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</si>
  <si>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</si>
  <si>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</si>
  <si>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</si>
  <si>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</si>
  <si>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</si>
  <si>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</si>
  <si>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</si>
  <si>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</si>
  <si>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</si>
  <si>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</si>
  <si>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</si>
  <si>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</si>
  <si>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</si>
  <si>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</si>
  <si>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</si>
  <si>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</si>
  <si>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</si>
  <si>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</si>
  <si>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</si>
  <si>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</si>
  <si>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</si>
  <si>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</si>
  <si>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</si>
  <si>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</si>
  <si>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</si>
  <si>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</si>
  <si>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</si>
  <si>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</si>
  <si>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</si>
  <si>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</si>
  <si>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</si>
  <si>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</si>
  <si>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</si>
  <si>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</si>
  <si>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</si>
  <si>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</si>
  <si>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</si>
  <si>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</si>
  <si>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</si>
  <si>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</si>
  <si>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</si>
  <si>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</si>
  <si>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</si>
  <si>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</si>
  <si>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</si>
  <si>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</si>
  <si>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</si>
  <si>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</si>
  <si>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</si>
  <si>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</si>
  <si>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</si>
  <si>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</si>
  <si>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</si>
  <si>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</si>
  <si>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</si>
  <si>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</si>
  <si>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</si>
  <si>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</si>
  <si>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</si>
  <si>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</si>
  <si>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</si>
  <si>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</si>
  <si>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</si>
  <si>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</si>
  <si>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</si>
  <si>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</si>
  <si>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</si>
  <si>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</si>
  <si>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</si>
  <si>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</si>
  <si>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</si>
  <si>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</si>
  <si>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</si>
  <si>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</si>
  <si>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</si>
  <si>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</si>
  <si>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</si>
  <si>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</si>
  <si>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</si>
  <si>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</si>
  <si>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</si>
  <si>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</si>
  <si>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</si>
  <si>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</si>
  <si>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</si>
  <si>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</si>
  <si>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</si>
  <si>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</si>
  <si>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</si>
  <si>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</si>
  <si>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</si>
  <si>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</si>
  <si>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</si>
  <si>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</si>
  <si>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</si>
  <si>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</si>
  <si>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</si>
  <si>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</si>
  <si>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</si>
  <si>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</si>
  <si>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</si>
  <si>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</si>
  <si>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</si>
  <si>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</si>
  <si>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</si>
  <si>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</si>
  <si>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</si>
  <si>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</si>
  <si>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</si>
  <si>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</si>
  <si>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</si>
  <si>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</si>
  <si>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</si>
  <si>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</si>
  <si>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</si>
  <si>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</si>
  <si>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</si>
  <si>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</si>
  <si>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</si>
  <si>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</si>
  <si>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</si>
  <si>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</si>
  <si>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</si>
  <si>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</si>
  <si>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</si>
  <si>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</si>
  <si>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</si>
  <si>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</si>
  <si>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</si>
  <si>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</si>
  <si>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</si>
  <si>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</si>
  <si>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</si>
  <si>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</si>
  <si>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</si>
  <si>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</si>
  <si>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</si>
  <si>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</si>
  <si>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</si>
  <si>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</si>
  <si>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</si>
  <si>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</si>
  <si>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</si>
  <si>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</si>
  <si>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</si>
  <si>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</si>
  <si>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</si>
  <si>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</si>
  <si>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</si>
  <si>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</si>
  <si>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</si>
  <si>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</si>
  <si>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</si>
  <si>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</si>
  <si>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</si>
  <si>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</si>
  <si>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</si>
  <si>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</si>
  <si>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</si>
  <si>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</si>
  <si>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</si>
  <si>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</si>
  <si>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</si>
  <si>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</si>
  <si>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</si>
  <si>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</si>
  <si>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</si>
  <si>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</si>
  <si>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</si>
  <si>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</si>
  <si>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</si>
  <si>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</si>
  <si>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</si>
  <si>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</si>
  <si>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</si>
  <si>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</si>
  <si>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</si>
  <si>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</si>
  <si>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</si>
  <si>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</si>
  <si>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</si>
  <si>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</si>
  <si>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</si>
  <si>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</si>
  <si>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</si>
  <si>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</si>
  <si>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</si>
  <si>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</si>
  <si>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</si>
  <si>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</si>
  <si>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</si>
  <si>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</si>
  <si>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</si>
  <si>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</si>
  <si>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</si>
  <si>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</si>
  <si>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</si>
  <si>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</si>
  <si>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</si>
  <si>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</si>
  <si>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</si>
  <si>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</si>
  <si>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</si>
  <si>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</si>
  <si>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</si>
  <si>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</si>
  <si>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</si>
  <si>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</si>
  <si>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</si>
  <si>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</si>
  <si>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</si>
  <si>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</si>
  <si>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</si>
  <si>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</si>
  <si>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</si>
  <si>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</si>
  <si>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</si>
  <si>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</si>
  <si>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</si>
  <si>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</si>
  <si>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</si>
  <si>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</si>
  <si>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</si>
  <si>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</si>
  <si>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</si>
  <si>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</si>
  <si>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</si>
  <si>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</si>
  <si>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</si>
  <si>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</si>
  <si>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</si>
  <si>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</si>
  <si>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</si>
  <si>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</si>
  <si>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</si>
  <si>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</si>
  <si>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</si>
  <si>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</si>
  <si>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</si>
  <si>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</si>
  <si>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</si>
  <si>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</si>
  <si>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</si>
  <si>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</si>
  <si>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</si>
  <si>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</si>
  <si>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</si>
  <si>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</si>
  <si>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</si>
  <si>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</si>
  <si>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</si>
  <si>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</si>
  <si>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</si>
  <si>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</si>
  <si>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</si>
  <si>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</si>
  <si>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</si>
  <si>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</si>
  <si>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</si>
  <si>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</si>
  <si>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</si>
  <si>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</si>
  <si>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</si>
  <si>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</si>
  <si>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</si>
  <si>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</si>
  <si>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</si>
  <si>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</si>
  <si>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</si>
  <si>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</si>
  <si>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</si>
  <si>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</si>
  <si>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</si>
  <si>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</si>
  <si>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</si>
  <si>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</si>
  <si>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</si>
  <si>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</si>
  <si>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</si>
  <si>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</si>
  <si>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</si>
  <si>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</si>
  <si>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</si>
  <si>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</si>
  <si>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</si>
  <si>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</si>
  <si>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</si>
  <si>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</si>
  <si>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</si>
  <si>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</si>
  <si>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</si>
  <si>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</si>
  <si>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</si>
  <si>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</si>
  <si>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</si>
  <si>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</si>
  <si>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</si>
  <si>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</si>
  <si>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</si>
  <si>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</si>
  <si>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</si>
  <si>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</si>
  <si>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</si>
  <si>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</si>
  <si>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</si>
  <si>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</si>
  <si>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</si>
  <si>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</si>
  <si>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</si>
  <si>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</si>
  <si>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</si>
  <si>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</si>
  <si>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</si>
  <si>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</si>
  <si>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</si>
  <si>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</si>
  <si>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</si>
  <si>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</si>
  <si>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</si>
  <si>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</si>
  <si>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</si>
  <si>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</si>
  <si>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</si>
  <si>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</si>
  <si>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</si>
  <si>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</si>
  <si>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</si>
  <si>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</si>
  <si>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</si>
  <si>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</si>
  <si>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</si>
  <si>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</si>
  <si>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</si>
  <si>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</si>
  <si>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</si>
  <si>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</si>
  <si>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</si>
  <si>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</si>
  <si>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</si>
  <si>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</si>
  <si>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</si>
  <si>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</si>
  <si>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</si>
  <si>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</si>
  <si>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</si>
  <si>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</si>
  <si>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</si>
  <si>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</si>
  <si>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</si>
  <si>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</si>
  <si>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</si>
  <si>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</si>
  <si>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</si>
  <si>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</si>
  <si>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</si>
  <si>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</si>
  <si>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</si>
  <si>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</si>
  <si>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</si>
  <si>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</si>
  <si>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</si>
  <si>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</si>
  <si>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</si>
  <si>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</si>
  <si>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</si>
  <si>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</si>
  <si>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</si>
  <si>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</si>
  <si>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</si>
  <si>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</si>
  <si>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</si>
  <si>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</si>
  <si>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</si>
  <si>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</si>
  <si>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</si>
  <si>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</si>
  <si>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</si>
  <si>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</si>
  <si>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</si>
  <si>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</si>
  <si>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</si>
  <si>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</si>
  <si>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</si>
  <si>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</si>
  <si>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</si>
  <si>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</si>
  <si>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</si>
  <si>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</si>
  <si>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</si>
  <si>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</si>
  <si>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</si>
  <si>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</si>
  <si>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</si>
  <si>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</si>
  <si>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</si>
  <si>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</si>
  <si>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</si>
  <si>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</si>
  <si>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</si>
  <si>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</si>
  <si>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</si>
  <si>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</si>
  <si>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</si>
  <si>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</si>
  <si>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</si>
  <si>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</si>
  <si>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</si>
  <si>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</si>
  <si>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</si>
  <si>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</si>
  <si>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</si>
  <si>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</si>
  <si>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</si>
  <si>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</si>
  <si>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</si>
  <si>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</si>
  <si>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</si>
  <si>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</si>
  <si>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</si>
  <si>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</si>
  <si>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</si>
  <si>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</si>
  <si>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</si>
  <si>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</si>
  <si>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</si>
  <si>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</si>
  <si>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</si>
  <si>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</si>
  <si>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</si>
  <si>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</si>
  <si>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</si>
  <si>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</si>
  <si>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</si>
  <si>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</si>
  <si>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</si>
  <si>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</si>
  <si>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</si>
  <si>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</si>
  <si>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</si>
  <si>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</si>
  <si>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</si>
  <si>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</si>
  <si>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</si>
  <si>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</si>
  <si>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</si>
  <si>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</si>
  <si>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</si>
  <si>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</si>
  <si>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</si>
  <si>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</si>
  <si>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</si>
  <si>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</si>
  <si>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</si>
  <si>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</si>
  <si>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</si>
  <si>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</si>
  <si>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</si>
  <si>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</si>
  <si>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</si>
  <si>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</si>
  <si>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</si>
  <si>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</si>
  <si>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</si>
  <si>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</si>
  <si>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</si>
  <si>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</si>
  <si>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</si>
  <si>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</si>
  <si>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</si>
  <si>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</si>
  <si>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</si>
  <si>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</si>
  <si>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</si>
  <si>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</si>
  <si>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</si>
  <si>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</si>
  <si>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</si>
  <si>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</si>
  <si>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</si>
  <si>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</si>
  <si>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</si>
  <si>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</si>
  <si>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</si>
  <si>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</si>
  <si>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</si>
  <si>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</si>
  <si>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</si>
  <si>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</si>
  <si>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</si>
  <si>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</si>
  <si>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</si>
  <si>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</si>
  <si>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</si>
  <si>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</si>
  <si>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</si>
  <si>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</si>
  <si>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</si>
  <si>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</si>
  <si>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</si>
  <si>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</si>
  <si>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</si>
  <si>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</si>
  <si>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</si>
  <si>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</si>
  <si>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</si>
  <si>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</si>
  <si>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</si>
  <si>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</si>
  <si>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</si>
  <si>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</si>
  <si>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</si>
  <si>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</si>
  <si>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</si>
  <si>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</si>
  <si>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</si>
  <si>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</si>
  <si>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</si>
  <si>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</si>
  <si>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</si>
  <si>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</si>
  <si>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</si>
  <si>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</si>
  <si>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</si>
  <si>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</si>
  <si>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</si>
  <si>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</si>
  <si>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</si>
  <si>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</si>
  <si>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</si>
  <si>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</si>
  <si>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</si>
  <si>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</si>
  <si>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</si>
  <si>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</si>
  <si>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</si>
  <si>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</si>
  <si>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</si>
  <si>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</si>
  <si>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</si>
  <si>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</si>
  <si>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</si>
  <si>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</si>
  <si>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</si>
  <si>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</si>
  <si>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</si>
  <si>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</si>
  <si>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</si>
  <si>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</si>
  <si>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</si>
  <si>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</si>
  <si>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</si>
  <si>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</si>
  <si>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</si>
  <si>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</si>
  <si>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</si>
  <si>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</si>
  <si>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</si>
  <si>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</si>
  <si>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</si>
  <si>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</si>
  <si>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</si>
  <si>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</si>
  <si>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</si>
  <si>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</si>
  <si>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</si>
  <si>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</si>
  <si>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</si>
  <si>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</si>
  <si>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</si>
  <si>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</si>
  <si>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</si>
  <si>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</si>
  <si>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</si>
  <si>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</si>
  <si>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</si>
  <si>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</si>
  <si>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</si>
  <si>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</si>
  <si>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</si>
  <si>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</si>
  <si>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</si>
  <si>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</si>
  <si>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</si>
  <si>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</si>
  <si>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</si>
  <si>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</si>
  <si>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</si>
  <si>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</si>
  <si>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</si>
  <si>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</si>
  <si>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</si>
  <si>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</si>
  <si>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</si>
  <si>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</si>
  <si>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</si>
  <si>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</si>
  <si>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</si>
  <si>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</si>
  <si>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</si>
  <si>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</si>
  <si>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</si>
  <si>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</si>
  <si>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</si>
  <si>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</si>
  <si>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</si>
  <si>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</si>
  <si>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</si>
  <si>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</si>
  <si>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</si>
  <si>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</si>
  <si>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</si>
  <si>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</si>
  <si>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</si>
  <si>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</si>
  <si>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</si>
  <si>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</si>
  <si>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</si>
  <si>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</si>
  <si>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</si>
  <si>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</si>
  <si>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</si>
  <si>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</si>
  <si>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</si>
  <si>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</si>
  <si>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</si>
  <si>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</si>
  <si>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</si>
  <si>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</si>
  <si>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</si>
  <si>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</si>
  <si>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</si>
  <si>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</si>
  <si>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</si>
  <si>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</si>
  <si>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</si>
  <si>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</si>
  <si>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</si>
  <si>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</si>
  <si>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</si>
  <si>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</si>
  <si>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</si>
  <si>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</si>
  <si>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</si>
  <si>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</si>
  <si>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</si>
  <si>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</si>
  <si>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</si>
  <si>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</si>
  <si>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</si>
  <si>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</si>
  <si>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</si>
  <si>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</si>
  <si>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</si>
  <si>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</si>
  <si>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</si>
  <si>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</si>
  <si>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</si>
  <si>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</si>
  <si>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</si>
  <si>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</si>
  <si>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</si>
  <si>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</si>
  <si>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</si>
  <si>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</si>
  <si>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</si>
  <si>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</si>
  <si>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</si>
  <si>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</si>
  <si>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</si>
  <si>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</si>
  <si>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</si>
  <si>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</si>
  <si>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</si>
  <si>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</si>
  <si>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</si>
  <si>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</si>
  <si>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</si>
  <si>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</si>
  <si>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</si>
  <si>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</si>
  <si>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</si>
  <si>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</si>
  <si>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</si>
  <si>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</si>
  <si>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</si>
  <si>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</si>
  <si>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</si>
  <si>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</si>
  <si>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</si>
  <si>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</si>
  <si>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</si>
  <si>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</si>
  <si>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</si>
  <si>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</si>
  <si>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</si>
  <si>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</si>
  <si>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</si>
  <si>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</si>
  <si>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</si>
  <si>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</si>
  <si>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</si>
  <si>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</si>
  <si>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</si>
  <si>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</si>
  <si>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</si>
  <si>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</si>
  <si>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</si>
  <si>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</si>
  <si>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</si>
  <si>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</si>
  <si>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</si>
  <si>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</si>
  <si>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</si>
  <si>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</si>
  <si>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</si>
  <si>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</si>
  <si>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</si>
  <si>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</si>
  <si>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</si>
  <si>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</si>
  <si>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</si>
  <si>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</si>
  <si>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</si>
  <si>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</si>
  <si>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</si>
  <si>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</si>
  <si>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</si>
  <si>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</si>
  <si>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</si>
  <si>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</si>
  <si>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</si>
  <si>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</si>
  <si>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</si>
  <si>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</si>
  <si>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</si>
  <si>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</si>
  <si>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</si>
  <si>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</si>
  <si>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</si>
  <si>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</si>
  <si>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</si>
  <si>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</si>
  <si>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</si>
  <si>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</si>
  <si>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</si>
  <si>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</si>
  <si>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</si>
  <si>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</si>
  <si>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</si>
  <si>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</si>
  <si>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</si>
  <si>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</si>
  <si>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</si>
  <si>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</si>
  <si>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</si>
  <si>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</si>
  <si>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</si>
  <si>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</si>
  <si>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</si>
  <si>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</si>
  <si>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</si>
  <si>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</si>
  <si>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</si>
  <si>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</si>
  <si>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</si>
  <si>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</si>
  <si>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</si>
  <si>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</si>
  <si>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</si>
  <si>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</si>
  <si>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</si>
  <si>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</si>
  <si>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</si>
  <si>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</si>
  <si>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</si>
  <si>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</si>
  <si>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</si>
  <si>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</si>
  <si>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</si>
  <si>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</si>
  <si>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</si>
  <si>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</si>
  <si>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</si>
  <si>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</si>
  <si>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</si>
  <si>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</si>
  <si>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</si>
  <si>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</si>
  <si>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</si>
  <si>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</si>
  <si>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</si>
  <si>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</si>
  <si>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</si>
  <si>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</si>
  <si>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</si>
  <si>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</si>
  <si>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</si>
  <si>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</si>
  <si>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</si>
  <si>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</si>
  <si>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</si>
  <si>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</si>
  <si>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</si>
  <si>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</si>
  <si>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</si>
  <si>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</si>
  <si>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</si>
  <si>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</si>
  <si>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</si>
  <si>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</si>
  <si>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</si>
  <si>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</si>
  <si>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</si>
  <si>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</si>
  <si>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</si>
  <si>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</si>
  <si>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</si>
  <si>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</si>
  <si>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</si>
  <si>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</si>
  <si>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</si>
  <si>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</si>
  <si>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</si>
  <si>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</si>
  <si>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</si>
  <si>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</si>
  <si>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</si>
  <si>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</si>
  <si>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</si>
  <si>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</si>
  <si>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</si>
  <si>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</si>
  <si>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</si>
  <si>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</si>
  <si>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</si>
  <si>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</si>
  <si>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</si>
  <si>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</si>
  <si>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</si>
  <si>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</si>
  <si>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</si>
  <si>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</si>
  <si>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</si>
  <si>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</si>
  <si>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</si>
  <si>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</si>
  <si>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</si>
  <si>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</si>
  <si>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</si>
  <si>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</si>
  <si>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</si>
  <si>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</si>
  <si>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</si>
  <si>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</si>
  <si>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</si>
  <si>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</si>
  <si>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</si>
  <si>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</si>
  <si>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</si>
  <si>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</si>
  <si>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</si>
  <si>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</si>
  <si>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</si>
  <si>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</si>
  <si>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</si>
  <si>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</si>
  <si>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</si>
  <si>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</si>
  <si>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</si>
  <si>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</si>
  <si>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</si>
  <si>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</si>
  <si>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</si>
  <si>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</si>
  <si>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</si>
  <si>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</si>
  <si>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</si>
  <si>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</si>
  <si>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</si>
  <si>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</si>
  <si>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</si>
  <si>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</si>
  <si>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</si>
  <si>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</si>
  <si>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</si>
  <si>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</si>
  <si>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</si>
  <si>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</si>
  <si>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</si>
  <si>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</si>
  <si>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</si>
  <si>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</si>
  <si>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</si>
  <si>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</si>
  <si>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</si>
  <si>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</si>
  <si>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</si>
  <si>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</si>
  <si>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</si>
  <si>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</si>
  <si>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</si>
  <si>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</si>
  <si>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</si>
  <si>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</si>
  <si>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</si>
  <si>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</si>
  <si>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</si>
  <si>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</si>
  <si>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</si>
  <si>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</si>
  <si>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</si>
  <si>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</si>
  <si>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</si>
  <si>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</si>
  <si>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</si>
  <si>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</si>
  <si>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</si>
  <si>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</si>
  <si>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</si>
  <si>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</si>
  <si>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</si>
  <si>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</si>
  <si>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</si>
  <si>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</si>
  <si>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</si>
  <si>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</si>
  <si>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</si>
  <si>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</si>
  <si>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</si>
  <si>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</si>
  <si>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</si>
  <si>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</si>
  <si>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</si>
  <si>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</si>
  <si>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</si>
  <si>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</si>
  <si>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</si>
  <si>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</si>
  <si>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</si>
  <si>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</si>
  <si>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</si>
  <si>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</si>
  <si>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</si>
  <si>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</si>
  <si>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</si>
  <si>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</si>
  <si>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</si>
  <si>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</si>
  <si>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</si>
  <si>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</si>
  <si>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</si>
  <si>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</si>
  <si>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</si>
  <si>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</si>
  <si>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</si>
  <si>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</si>
  <si>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</si>
  <si>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</si>
  <si>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</si>
  <si>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</si>
  <si>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</si>
  <si>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</si>
  <si>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</si>
  <si>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</si>
  <si>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</si>
  <si>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</si>
  <si>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</si>
  <si>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</si>
  <si>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</si>
  <si>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</si>
  <si>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</si>
  <si>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</si>
  <si>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</si>
  <si>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</si>
  <si>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</si>
  <si>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</si>
  <si>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</si>
  <si>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</si>
  <si>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</si>
  <si>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</si>
  <si>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</si>
  <si>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</si>
  <si>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</si>
  <si>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</si>
  <si>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</si>
  <si>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</si>
  <si>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</si>
  <si>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</si>
  <si>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</si>
  <si>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</si>
  <si>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</si>
  <si>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</si>
  <si>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</si>
  <si>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</si>
  <si>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</si>
  <si>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</si>
  <si>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</si>
  <si>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</si>
  <si>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</si>
  <si>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</si>
  <si>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</si>
  <si>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</si>
  <si>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</si>
  <si>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</si>
  <si>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</si>
  <si>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</si>
  <si>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</si>
  <si>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</si>
  <si>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</si>
  <si>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</si>
  <si>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</si>
  <si>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</si>
  <si>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</si>
  <si>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</si>
  <si>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</si>
  <si>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</si>
  <si>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</si>
  <si>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</si>
  <si>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</si>
  <si>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</si>
  <si>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</si>
  <si>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</si>
  <si>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</si>
  <si>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</si>
  <si>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</si>
  <si>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</si>
  <si>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</si>
  <si>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</si>
  <si>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</si>
  <si>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</si>
  <si>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</si>
  <si>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</si>
  <si>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</si>
  <si>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</si>
  <si>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</si>
  <si>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</si>
  <si>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</si>
  <si>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</si>
  <si>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</si>
  <si>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</si>
  <si>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</si>
  <si>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</si>
  <si>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</si>
  <si>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</si>
  <si>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</si>
  <si>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</si>
  <si>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</si>
  <si>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</si>
  <si>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</si>
  <si>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</si>
  <si>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</si>
  <si>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</si>
  <si>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</si>
  <si>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</si>
  <si>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</si>
  <si>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</si>
  <si>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</si>
  <si>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</si>
  <si>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</si>
  <si>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</si>
  <si>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</si>
  <si>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</si>
  <si>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</si>
  <si>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</si>
  <si>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</si>
  <si>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</si>
  <si>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</si>
  <si>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</si>
  <si>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</si>
  <si>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</si>
  <si>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</si>
  <si>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</si>
  <si>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</si>
  <si>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</si>
  <si>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</si>
  <si>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</si>
  <si>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</si>
  <si>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</si>
  <si>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</si>
  <si>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</si>
  <si>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</si>
  <si>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</si>
  <si>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</si>
  <si>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</si>
  <si>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</si>
  <si>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</si>
  <si>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</si>
  <si>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</si>
  <si>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</si>
  <si>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</si>
  <si>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</si>
  <si>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</si>
  <si>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</si>
  <si>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</si>
  <si>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</si>
  <si>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</si>
  <si>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</si>
  <si>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</si>
  <si>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</si>
  <si>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</si>
  <si>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</si>
  <si>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</si>
  <si>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</si>
  <si>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</si>
  <si>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</si>
  <si>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</si>
  <si>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</si>
  <si>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</si>
  <si>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</si>
  <si>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</si>
  <si>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</si>
  <si>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</si>
  <si>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</si>
  <si>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</si>
  <si>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</si>
  <si>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</si>
  <si>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</si>
  <si>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</si>
  <si>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</si>
  <si>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</si>
  <si>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</si>
  <si>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</si>
  <si>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</si>
  <si>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</si>
  <si>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</si>
  <si>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</si>
  <si>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</si>
  <si>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</si>
  <si>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</si>
  <si>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</si>
  <si>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</si>
  <si>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</si>
  <si>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</si>
  <si>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</si>
  <si>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</si>
  <si>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</si>
  <si>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</si>
  <si>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</si>
  <si>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</si>
  <si>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</si>
  <si>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</si>
  <si>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</si>
  <si>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</si>
  <si>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</si>
  <si>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</si>
  <si>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</si>
  <si>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</si>
  <si>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</si>
  <si>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</si>
  <si>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</si>
  <si>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</si>
  <si>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</si>
  <si>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</si>
  <si>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</si>
  <si>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</si>
  <si>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</si>
  <si>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</si>
  <si>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</si>
  <si>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</si>
  <si>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</si>
  <si>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</si>
  <si>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</si>
  <si>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</si>
  <si>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</si>
  <si>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</si>
  <si>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</si>
  <si>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</si>
  <si>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</si>
  <si>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</si>
  <si>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</si>
  <si>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</si>
  <si>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</si>
  <si>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</si>
  <si>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</si>
  <si>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</si>
  <si>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</si>
  <si>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</si>
  <si>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</si>
  <si>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</si>
  <si>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</si>
  <si>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</si>
  <si>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</si>
  <si>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</si>
  <si>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</si>
  <si>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</si>
  <si>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</si>
  <si>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</si>
  <si>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</si>
  <si>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</si>
  <si>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</si>
  <si>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</si>
  <si>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</si>
  <si>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</si>
  <si>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</si>
  <si>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</si>
  <si>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</si>
  <si>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</si>
  <si>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</si>
  <si>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</si>
  <si>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</si>
  <si>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</si>
  <si>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</si>
  <si>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</si>
  <si>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</si>
  <si>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</si>
  <si>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</si>
  <si>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</si>
  <si>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</si>
  <si>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</si>
  <si>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</si>
  <si>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</si>
  <si>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</si>
  <si>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</si>
  <si>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</si>
  <si>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</si>
  <si>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</si>
  <si>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</si>
  <si>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</si>
  <si>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</si>
  <si>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</si>
  <si>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</si>
  <si>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</si>
  <si>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</si>
  <si>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</si>
  <si>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</si>
  <si>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</si>
  <si>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</si>
  <si>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</si>
  <si>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</si>
  <si>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</si>
  <si>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</si>
  <si>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</si>
  <si>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</si>
  <si>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</si>
  <si>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</si>
  <si>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</si>
  <si>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</si>
  <si>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</si>
  <si>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</si>
  <si>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</si>
  <si>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</si>
  <si>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</si>
  <si>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</si>
  <si>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</si>
  <si>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</si>
  <si>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</si>
  <si>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</si>
  <si>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</si>
  <si>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</si>
  <si>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</si>
  <si>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</si>
  <si>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</si>
  <si>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</si>
  <si>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</si>
  <si>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</si>
  <si>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</si>
  <si>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</si>
  <si>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</si>
  <si>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</si>
  <si>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</si>
  <si>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</si>
  <si>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</si>
  <si>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</si>
  <si>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</si>
  <si>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</si>
  <si>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</si>
  <si>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</si>
  <si>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</si>
  <si>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</si>
  <si>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</si>
  <si>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</si>
  <si>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</si>
  <si>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</si>
  <si>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</si>
  <si>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</si>
  <si>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</si>
  <si>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</si>
  <si>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</si>
  <si>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</si>
  <si>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</si>
  <si>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</si>
  <si>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</si>
  <si>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</si>
  <si>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</si>
  <si>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</si>
  <si>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</si>
  <si>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</si>
  <si>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</si>
  <si>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</si>
  <si>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</si>
  <si>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</si>
  <si>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</si>
  <si>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</si>
  <si>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</si>
  <si>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</si>
  <si>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</si>
  <si>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</si>
  <si>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</si>
  <si>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</si>
  <si>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</si>
  <si>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</si>
  <si>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</si>
  <si>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</si>
  <si>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</si>
  <si>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</si>
  <si>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</si>
  <si>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</si>
  <si>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</si>
  <si>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</si>
  <si>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</si>
  <si>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</si>
  <si>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</si>
  <si>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</si>
  <si>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</si>
  <si>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</si>
  <si>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</si>
  <si>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</si>
  <si>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</si>
  <si>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</si>
  <si>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</si>
  <si>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</si>
  <si>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</si>
  <si>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</si>
  <si>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</si>
  <si>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</si>
  <si>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</si>
  <si>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</si>
  <si>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</si>
  <si>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</si>
  <si>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</si>
  <si>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</si>
  <si>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</si>
  <si>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</si>
  <si>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</si>
  <si>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</si>
  <si>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</si>
  <si>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</si>
  <si>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</si>
  <si>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</si>
  <si>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</si>
  <si>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</si>
  <si>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</si>
  <si>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</si>
  <si>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</si>
  <si>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</si>
  <si>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</si>
  <si>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</si>
  <si>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</si>
  <si>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</si>
  <si>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</si>
  <si>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</si>
  <si>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</si>
  <si>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</si>
  <si>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</si>
  <si>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</si>
  <si>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</si>
  <si>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</si>
  <si>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</si>
  <si>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</si>
  <si>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</si>
  <si>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</si>
  <si>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</si>
  <si>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</si>
  <si>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</si>
  <si>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</si>
  <si>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</si>
  <si>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</si>
  <si>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</si>
  <si>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</si>
  <si>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</si>
  <si>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</si>
  <si>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</si>
  <si>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</si>
  <si>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</si>
  <si>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</si>
  <si>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</si>
  <si>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</si>
  <si>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</si>
  <si>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</si>
  <si>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</si>
  <si>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</si>
  <si>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</si>
  <si>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</si>
  <si>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</si>
  <si>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</si>
  <si>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</si>
  <si>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</si>
  <si>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</si>
  <si>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</si>
  <si>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</si>
  <si>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</si>
  <si>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</si>
  <si>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</si>
  <si>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</si>
  <si>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</si>
  <si>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</si>
  <si>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</si>
  <si>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</si>
  <si>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</si>
  <si>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</si>
  <si>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</si>
  <si>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</si>
  <si>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</si>
  <si>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</si>
  <si>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</si>
  <si>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</si>
  <si>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</si>
  <si>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</si>
  <si>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</si>
  <si>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</si>
  <si>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</si>
  <si>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</si>
  <si>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</si>
  <si>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</si>
  <si>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</si>
  <si>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</si>
  <si>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</si>
  <si>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</si>
  <si>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</si>
  <si>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</si>
  <si>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</si>
  <si>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</si>
  <si>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</si>
  <si>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</si>
  <si>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</si>
  <si>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</si>
  <si>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</si>
  <si>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</si>
  <si>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</si>
  <si>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</si>
  <si>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</si>
  <si>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</si>
  <si>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</si>
  <si>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</si>
  <si>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</si>
  <si>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</si>
  <si>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</si>
  <si>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</si>
  <si>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</si>
  <si>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</si>
  <si>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</si>
  <si>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</si>
  <si>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</si>
  <si>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</si>
  <si>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</si>
  <si>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</si>
  <si>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</si>
  <si>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</si>
  <si>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</si>
  <si>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</si>
  <si>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</si>
  <si>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</si>
  <si>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</si>
  <si>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</si>
  <si>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</si>
  <si>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</si>
  <si>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</si>
  <si>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</si>
  <si>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</si>
  <si>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</si>
  <si>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</si>
  <si>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</si>
  <si>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</si>
  <si>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</si>
  <si>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</si>
  <si>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</si>
  <si>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</si>
  <si>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</si>
  <si>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</si>
  <si>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</si>
  <si>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</si>
  <si>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</si>
  <si>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</si>
  <si>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</si>
  <si>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</si>
  <si>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</si>
  <si>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</si>
  <si>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</si>
  <si>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</si>
  <si>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</si>
  <si>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</si>
  <si>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</si>
  <si>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</si>
  <si>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</si>
  <si>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</si>
  <si>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</si>
  <si>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</si>
  <si>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</si>
  <si>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</si>
  <si>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</si>
  <si>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</si>
  <si>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</si>
  <si>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</si>
  <si>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</si>
  <si>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</si>
  <si>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</si>
  <si>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</si>
  <si>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</si>
  <si>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</si>
  <si>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</si>
  <si>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</si>
  <si>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</si>
  <si>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</si>
  <si>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</si>
  <si>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</si>
  <si>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</si>
  <si>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</si>
  <si>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</si>
  <si>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</si>
  <si>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</si>
  <si>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</si>
  <si>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</si>
  <si>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</si>
  <si>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</si>
  <si>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</si>
  <si>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</si>
  <si>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</si>
  <si>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</si>
  <si>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</si>
  <si>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</si>
  <si>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</si>
  <si>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</si>
  <si>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</si>
  <si>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</si>
  <si>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</si>
  <si>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</si>
  <si>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</si>
  <si>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</si>
  <si>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</si>
  <si>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</si>
  <si>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</si>
  <si>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</si>
  <si>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</si>
  <si>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</si>
  <si>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</si>
  <si>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</si>
  <si>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</si>
  <si>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</si>
  <si>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</si>
  <si>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</si>
  <si>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</si>
  <si>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</si>
  <si>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</si>
  <si>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</si>
  <si>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</si>
  <si>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</si>
  <si>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</si>
  <si>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</si>
  <si>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</si>
  <si>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</si>
  <si>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</si>
  <si>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</si>
  <si>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</si>
  <si>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</si>
  <si>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</si>
  <si>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</si>
  <si>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</si>
  <si>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</si>
  <si>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</si>
  <si>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</si>
  <si>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</si>
  <si>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</si>
  <si>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</si>
  <si>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</si>
  <si>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</si>
  <si>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</si>
  <si>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</si>
  <si>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</si>
  <si>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</si>
  <si>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</si>
  <si>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</si>
  <si>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</si>
  <si>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</si>
  <si>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</si>
  <si>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</si>
  <si>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</si>
  <si>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</si>
  <si>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</si>
  <si>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</si>
  <si>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</si>
  <si>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</si>
  <si>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</si>
  <si>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</si>
  <si>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</si>
  <si>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</si>
  <si>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</si>
  <si>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</si>
  <si>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</si>
  <si>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</si>
  <si>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</si>
  <si>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</si>
  <si>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</si>
  <si>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</si>
  <si>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</si>
  <si>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</si>
  <si>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</si>
  <si>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</si>
  <si>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</si>
  <si>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</si>
  <si>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</si>
  <si>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</si>
  <si>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</si>
  <si>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</si>
  <si>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</si>
  <si>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</si>
  <si>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</si>
  <si>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</si>
  <si>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</si>
  <si>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</si>
  <si>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</si>
  <si>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</si>
  <si>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</si>
  <si>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</si>
  <si>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</si>
  <si>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</si>
  <si>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</si>
  <si>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</si>
  <si>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</si>
  <si>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</si>
  <si>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</si>
  <si>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</si>
  <si>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</si>
  <si>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</si>
  <si>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</si>
  <si>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</si>
  <si>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</si>
  <si>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</si>
  <si>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</si>
  <si>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</si>
  <si>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</si>
  <si>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</si>
  <si>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</si>
  <si>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</si>
  <si>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</si>
  <si>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</si>
  <si>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</si>
  <si>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</si>
  <si>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</si>
  <si>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</si>
  <si>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</si>
  <si>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</si>
  <si>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</si>
  <si>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</si>
  <si>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</si>
  <si>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</si>
  <si>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</si>
  <si>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</si>
  <si>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</si>
  <si>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</si>
  <si>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</si>
  <si>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</si>
  <si>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</si>
  <si>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</si>
  <si>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</si>
  <si>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</si>
  <si>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</si>
  <si>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</si>
  <si>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</si>
  <si>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</si>
  <si>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</si>
  <si>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</si>
  <si>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</si>
  <si>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</si>
  <si>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</si>
  <si>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</si>
  <si>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</si>
  <si>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</si>
  <si>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</si>
  <si>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</si>
  <si>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</si>
  <si>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</si>
  <si>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</si>
  <si>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</si>
  <si>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</si>
  <si>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</si>
  <si>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</si>
  <si>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</si>
  <si>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</si>
  <si>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</si>
  <si>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</si>
  <si>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</si>
  <si>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</si>
  <si>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</si>
  <si>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</si>
  <si>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</si>
  <si>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</si>
  <si>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</si>
  <si>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</si>
  <si>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</si>
  <si>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</si>
  <si>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</si>
  <si>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</si>
  <si>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</si>
  <si>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</si>
  <si>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</si>
  <si>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</si>
  <si>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</si>
  <si>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</si>
  <si>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</si>
  <si>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</si>
  <si>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</si>
  <si>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</si>
  <si>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</si>
  <si>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</si>
  <si>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</si>
  <si>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</si>
  <si>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</si>
  <si>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</si>
  <si>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</si>
  <si>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</si>
  <si>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</si>
  <si>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</si>
  <si>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</si>
  <si>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</si>
  <si>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</si>
  <si>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</si>
  <si>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</si>
  <si>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</si>
  <si>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</si>
  <si>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</si>
  <si>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</si>
  <si>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</si>
  <si>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</si>
  <si>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</si>
  <si>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</si>
  <si>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</si>
  <si>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</si>
  <si>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</si>
  <si>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</si>
  <si>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</si>
  <si>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</si>
  <si>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</si>
  <si>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</si>
  <si>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</si>
  <si>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</si>
  <si>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</si>
  <si>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</si>
  <si>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</si>
  <si>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</si>
  <si>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</si>
  <si>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</si>
  <si>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</si>
  <si>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</si>
  <si>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</si>
  <si>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</si>
  <si>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</si>
  <si>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</si>
  <si>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</si>
  <si>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</si>
  <si>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</si>
  <si>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</si>
  <si>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</si>
  <si>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</si>
  <si>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</si>
  <si>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</si>
  <si>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</si>
  <si>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</si>
  <si>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</si>
  <si>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</si>
  <si>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</si>
  <si>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</si>
  <si>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</si>
  <si>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</si>
  <si>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</si>
  <si>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</si>
  <si>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</si>
  <si>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</si>
  <si>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</si>
  <si>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</si>
  <si>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</si>
  <si>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</si>
  <si>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</si>
  <si>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</si>
  <si>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</si>
  <si>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</si>
  <si>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</si>
  <si>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</si>
  <si>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</si>
  <si>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</si>
  <si>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</si>
  <si>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</si>
  <si>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</si>
  <si>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</si>
  <si>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</si>
  <si>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</si>
  <si>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</si>
  <si>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</si>
  <si>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</si>
  <si>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</si>
  <si>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</si>
  <si>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</si>
  <si>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</si>
  <si>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</si>
  <si>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</si>
  <si>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</si>
  <si>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</si>
  <si>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</si>
  <si>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</si>
  <si>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</si>
  <si>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</si>
  <si>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</si>
  <si>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</si>
  <si>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</si>
  <si>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</si>
  <si>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</si>
  <si>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</si>
  <si>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</si>
  <si>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</si>
  <si>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</si>
  <si>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</si>
  <si>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</si>
  <si>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</si>
  <si>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</si>
  <si>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</si>
  <si>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</si>
  <si>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</si>
  <si>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</si>
  <si>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</si>
  <si>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</si>
  <si>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</si>
  <si>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</si>
  <si>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</si>
  <si>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</si>
  <si>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</si>
  <si>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</si>
  <si>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</si>
  <si>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</si>
  <si>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</si>
  <si>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</si>
  <si>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</si>
  <si>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</si>
  <si>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</si>
  <si>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</si>
  <si>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</si>
  <si>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</si>
  <si>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</si>
  <si>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</si>
  <si>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</si>
  <si>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</si>
  <si>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</si>
  <si>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</si>
  <si>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</si>
  <si>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</si>
  <si>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</si>
  <si>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</si>
  <si>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</si>
  <si>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</si>
  <si>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</si>
  <si>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</si>
  <si>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</si>
  <si>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</si>
  <si>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</si>
  <si>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</si>
  <si>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</si>
  <si>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</si>
  <si>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</si>
  <si>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</si>
  <si>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</si>
  <si>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</si>
  <si>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</si>
  <si>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</si>
  <si>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</si>
  <si>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</si>
  <si>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</si>
  <si>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</si>
  <si>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</si>
  <si>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</si>
  <si>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</si>
  <si>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</si>
  <si>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</si>
  <si>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</si>
  <si>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</si>
  <si>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</si>
  <si>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</si>
  <si>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</si>
  <si>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</si>
  <si>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</si>
  <si>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</si>
  <si>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</si>
  <si>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</si>
  <si>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</si>
  <si>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</si>
  <si>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</si>
  <si>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</si>
  <si>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</si>
  <si>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</si>
  <si>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</si>
  <si>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</si>
  <si>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</si>
  <si>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</si>
  <si>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</si>
  <si>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</si>
  <si>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</si>
  <si>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</si>
  <si>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</si>
  <si>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</si>
  <si>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</si>
  <si>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</si>
  <si>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</si>
  <si>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</si>
  <si>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</si>
  <si>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</si>
  <si>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</si>
  <si>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</si>
  <si>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</si>
  <si>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</si>
  <si>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</si>
  <si>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</si>
  <si>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</si>
  <si>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</si>
  <si>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</si>
  <si>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</si>
  <si>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</si>
  <si>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</si>
  <si>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</si>
  <si>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</si>
  <si>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</si>
  <si>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</si>
  <si>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</si>
  <si>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</si>
  <si>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</si>
  <si>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</si>
  <si>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</si>
  <si>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</si>
  <si>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</si>
  <si>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</si>
  <si>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</si>
  <si>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</si>
  <si>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</si>
  <si>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</si>
  <si>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</si>
  <si>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</si>
  <si>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</si>
  <si>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</si>
  <si>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</si>
  <si>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</si>
  <si>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</si>
  <si>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</si>
  <si>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</si>
  <si>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</si>
  <si>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</si>
  <si>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</si>
  <si>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</si>
  <si>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</si>
  <si>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</si>
  <si>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</si>
  <si>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</si>
  <si>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</si>
  <si>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</si>
  <si>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</si>
  <si>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</si>
  <si>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</si>
  <si>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</si>
  <si>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</si>
  <si>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</si>
  <si>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</si>
  <si>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</si>
  <si>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</si>
  <si>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</si>
  <si>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</si>
  <si>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</si>
  <si>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</si>
  <si>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</si>
  <si>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</si>
  <si>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</si>
  <si>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</si>
  <si>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</si>
  <si>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</si>
  <si>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</si>
  <si>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</si>
  <si>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</si>
  <si>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</si>
  <si>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</si>
  <si>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</si>
  <si>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</si>
  <si>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</si>
  <si>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</si>
  <si>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</si>
  <si>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</si>
  <si>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</si>
  <si>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</si>
  <si>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</si>
  <si>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</si>
  <si>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</si>
  <si>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</si>
  <si>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</si>
  <si>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</si>
  <si>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</si>
  <si>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</si>
  <si>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</si>
  <si>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</si>
  <si>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</si>
  <si>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</si>
  <si>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</si>
  <si>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</si>
  <si>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</si>
  <si>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</si>
  <si>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</si>
  <si>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</si>
  <si>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</si>
  <si>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</si>
  <si>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</si>
  <si>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</si>
  <si>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</si>
  <si>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</si>
  <si>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</si>
  <si>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</si>
  <si>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</si>
  <si>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</si>
  <si>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</si>
  <si>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</si>
  <si>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</si>
  <si>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</si>
  <si>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</si>
  <si>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</si>
  <si>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</si>
  <si>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</si>
  <si>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</si>
  <si>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</si>
  <si>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</si>
  <si>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</si>
  <si>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</si>
  <si>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</si>
  <si>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</si>
  <si>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</si>
  <si>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</si>
  <si>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</si>
  <si>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</si>
  <si>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</si>
  <si>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</si>
  <si>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</si>
  <si>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</si>
  <si>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</si>
  <si>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</si>
  <si>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</si>
  <si>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</si>
  <si>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</si>
  <si>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</si>
  <si>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</si>
  <si>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</si>
  <si>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</si>
  <si>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</si>
  <si>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</si>
  <si>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</si>
  <si>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</si>
  <si>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</si>
  <si>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</si>
  <si>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</si>
  <si>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</si>
  <si>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</si>
  <si>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</si>
  <si>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</si>
  <si>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</si>
  <si>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</si>
  <si>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</si>
  <si>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</si>
  <si>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</si>
  <si>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</si>
  <si>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</si>
  <si>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</si>
  <si>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</si>
  <si>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</si>
  <si>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</si>
  <si>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</si>
  <si>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</si>
  <si>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</si>
  <si>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</si>
  <si>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</si>
  <si>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</si>
  <si>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</si>
  <si>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</si>
  <si>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</si>
  <si>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</si>
  <si>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</si>
  <si>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</si>
  <si>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</si>
  <si>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</si>
  <si>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</si>
  <si>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</si>
  <si>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</si>
  <si>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</si>
  <si>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</si>
  <si>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</si>
  <si>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</si>
  <si>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</si>
  <si>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</si>
  <si>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</si>
  <si>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</si>
  <si>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</si>
  <si>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</si>
  <si>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</si>
  <si>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</si>
  <si>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</si>
  <si>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</si>
  <si>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</si>
  <si>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</si>
  <si>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</si>
  <si>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</si>
  <si>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</si>
  <si>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</si>
  <si>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</si>
  <si>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</si>
  <si>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</si>
  <si>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</si>
  <si>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</si>
  <si>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</si>
  <si>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</si>
  <si>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</si>
  <si>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</si>
  <si>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</si>
  <si>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</si>
  <si>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</si>
  <si>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</si>
  <si>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</si>
  <si>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</si>
  <si>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</si>
  <si>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</si>
  <si>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</si>
  <si>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</si>
  <si>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</si>
  <si>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</si>
  <si>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</si>
  <si>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</si>
  <si>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</si>
  <si>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</si>
  <si>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</si>
  <si>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</si>
  <si>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</si>
  <si>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</si>
  <si>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</si>
  <si>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</si>
  <si>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</si>
  <si>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</si>
  <si>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</si>
  <si>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</si>
  <si>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</si>
  <si>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</si>
  <si>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</si>
  <si>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</si>
  <si>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</si>
  <si>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</si>
  <si>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</si>
  <si>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</si>
  <si>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</si>
  <si>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</si>
  <si>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</si>
  <si>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</si>
  <si>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</si>
  <si>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</si>
  <si>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</si>
  <si>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</si>
  <si>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</si>
  <si>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</si>
  <si>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</si>
  <si>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</si>
  <si>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</si>
  <si>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</si>
  <si>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</si>
  <si>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</si>
  <si>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</si>
  <si>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</si>
  <si>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</si>
  <si>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</si>
  <si>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</si>
  <si>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</si>
  <si>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</si>
  <si>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</si>
  <si>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</si>
  <si>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</si>
  <si>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</si>
  <si>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</si>
  <si>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</si>
  <si>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</si>
  <si>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</si>
  <si>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</si>
  <si>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</si>
  <si>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</si>
  <si>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</si>
  <si>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</si>
  <si>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</si>
  <si>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</si>
  <si>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</si>
  <si>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</si>
  <si>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</si>
  <si>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</si>
  <si>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</si>
  <si>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</si>
  <si>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</si>
  <si>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</si>
  <si>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</si>
  <si>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</si>
  <si>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</si>
  <si>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</si>
  <si>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</si>
  <si>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</si>
  <si>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</si>
  <si>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</si>
  <si>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</si>
  <si>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</si>
  <si>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</si>
  <si>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</si>
  <si>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</si>
  <si>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</si>
  <si>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</si>
  <si>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</si>
  <si>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</si>
  <si>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</si>
  <si>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</si>
  <si>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</si>
  <si>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</si>
  <si>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</si>
  <si>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</si>
  <si>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</si>
  <si>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</si>
  <si>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</si>
  <si>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</si>
  <si>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</si>
  <si>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</si>
  <si>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</si>
  <si>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</si>
  <si>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</si>
  <si>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</si>
  <si>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</si>
  <si>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</si>
  <si>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</si>
  <si>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</si>
  <si>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</si>
  <si>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</si>
  <si>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</si>
  <si>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</si>
  <si>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</si>
  <si>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</si>
  <si>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</si>
  <si>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</si>
  <si>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</si>
  <si>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</si>
  <si>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</si>
  <si>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</si>
  <si>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</si>
  <si>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</si>
  <si>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</si>
  <si>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</si>
  <si>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</si>
  <si>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</si>
  <si>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</si>
  <si>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</si>
  <si>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</si>
  <si>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</si>
  <si>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</si>
  <si>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</si>
  <si>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</si>
  <si>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</si>
  <si>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</si>
  <si>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</si>
  <si>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</si>
  <si>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</si>
  <si>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</si>
  <si>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</si>
  <si>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</si>
  <si>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</si>
  <si>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</si>
  <si>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</si>
  <si>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</si>
  <si>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</si>
  <si>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</si>
  <si>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</si>
  <si>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</si>
  <si>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</si>
  <si>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</si>
  <si>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</si>
  <si>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</si>
  <si>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</si>
  <si>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</si>
  <si>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</si>
  <si>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</si>
  <si>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</si>
  <si>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</si>
  <si>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</si>
  <si>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</si>
  <si>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</si>
  <si>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</si>
  <si>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</si>
  <si>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</si>
  <si>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</si>
  <si>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</si>
  <si>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</si>
  <si>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</si>
  <si>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</si>
  <si>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</si>
  <si>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</si>
  <si>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</si>
  <si>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</si>
  <si>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</si>
  <si>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</si>
  <si>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</si>
  <si>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</si>
  <si>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</si>
  <si>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</si>
  <si>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</si>
  <si>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</si>
  <si>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</si>
  <si>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</si>
  <si>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</si>
  <si>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</si>
  <si>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</si>
  <si>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</si>
  <si>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</si>
  <si>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</si>
  <si>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</si>
  <si>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</si>
  <si>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</si>
  <si>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</si>
  <si>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</si>
  <si>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</si>
  <si>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</si>
  <si>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</si>
  <si>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</si>
  <si>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</si>
  <si>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</si>
  <si>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</si>
  <si>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</si>
  <si>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</si>
  <si>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</si>
  <si>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</si>
  <si>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</si>
  <si>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</si>
  <si>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</si>
  <si>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</si>
  <si>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</si>
  <si>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</si>
  <si>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</si>
  <si>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</si>
  <si>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</si>
  <si>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</si>
  <si>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</si>
  <si>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</si>
  <si>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</si>
  <si>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</si>
  <si>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</si>
  <si>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</si>
  <si>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</si>
  <si>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</si>
  <si>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</si>
  <si>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</si>
  <si>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</si>
  <si>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</si>
  <si>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</si>
  <si>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</si>
  <si>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</si>
  <si>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</si>
  <si>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</si>
  <si>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</si>
  <si>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</si>
  <si>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</si>
  <si>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</si>
  <si>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</si>
  <si>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</si>
  <si>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</si>
  <si>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</si>
  <si>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</si>
  <si>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</si>
  <si>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</si>
  <si>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</si>
  <si>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</si>
  <si>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</si>
  <si>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</si>
  <si>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</si>
  <si>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</si>
  <si>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</si>
  <si>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</si>
  <si>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</si>
  <si>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</si>
  <si>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</si>
  <si>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</si>
  <si>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</si>
  <si>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</si>
  <si>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</si>
  <si>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</si>
  <si>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</si>
  <si>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</si>
  <si>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</si>
  <si>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</si>
  <si>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</si>
  <si>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</si>
  <si>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</si>
  <si>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</si>
  <si>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</si>
  <si>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</si>
  <si>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</si>
  <si>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</si>
  <si>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</si>
  <si>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</si>
  <si>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</si>
  <si>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</si>
  <si>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</si>
  <si>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</si>
  <si>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</si>
  <si>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</si>
  <si>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</si>
  <si>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</si>
  <si>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</si>
  <si>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</si>
  <si>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</si>
  <si>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</si>
  <si>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</si>
  <si>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</si>
  <si>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</si>
  <si>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</si>
  <si>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</si>
  <si>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</si>
  <si>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</si>
  <si>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</si>
  <si>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</si>
  <si>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</si>
  <si>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</si>
  <si>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</si>
  <si>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</si>
  <si>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</si>
  <si>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</si>
  <si>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</si>
  <si>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</si>
  <si>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</si>
  <si>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</si>
  <si>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</si>
  <si>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</si>
  <si>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</si>
  <si>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</si>
  <si>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</si>
  <si>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</si>
  <si>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</si>
  <si>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</si>
  <si>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</si>
  <si>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</si>
  <si>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</si>
  <si>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</si>
  <si>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</si>
  <si>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</si>
  <si>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</si>
  <si>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</si>
  <si>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</si>
  <si>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</si>
  <si>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</si>
  <si>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</si>
  <si>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</si>
  <si>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</si>
  <si>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</si>
  <si>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</si>
  <si>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</si>
  <si>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</si>
  <si>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</si>
  <si>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</si>
  <si>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</si>
  <si>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</si>
  <si>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</si>
  <si>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</si>
  <si>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</si>
  <si>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</si>
  <si>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</si>
  <si>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</si>
  <si>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</si>
  <si>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</si>
  <si>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</si>
  <si>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</si>
  <si>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</si>
  <si>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</si>
  <si>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</si>
  <si>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</si>
  <si>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</si>
  <si>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</si>
  <si>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</si>
  <si>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</si>
  <si>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</si>
  <si>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</si>
  <si>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</si>
  <si>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</si>
  <si>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</si>
  <si>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</si>
  <si>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</si>
  <si>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</si>
  <si>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</si>
  <si>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</si>
  <si>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</si>
  <si>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</si>
  <si>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</si>
  <si>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</si>
  <si>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</si>
  <si>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</si>
  <si>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</si>
  <si>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</si>
  <si>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</si>
  <si>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</si>
  <si>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</si>
  <si>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</si>
  <si>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</si>
  <si>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</si>
  <si>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</si>
  <si>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</si>
  <si>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</si>
  <si>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</si>
  <si>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</si>
  <si>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</si>
  <si>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</si>
  <si>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</si>
  <si>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</si>
  <si>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</si>
  <si>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</si>
  <si>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</si>
  <si>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</si>
  <si>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</si>
  <si>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</si>
  <si>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</si>
  <si>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</si>
  <si>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</si>
  <si>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</si>
  <si>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</si>
  <si>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</si>
  <si>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</si>
  <si>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</si>
  <si>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</si>
  <si>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</si>
  <si>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</si>
  <si>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</si>
  <si>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</si>
  <si>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</si>
  <si>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</si>
  <si>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</si>
  <si>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</si>
  <si>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</si>
  <si>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</si>
  <si>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</si>
  <si>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</si>
  <si>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</si>
  <si>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</si>
  <si>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</si>
  <si>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</si>
  <si>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</si>
  <si>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</si>
  <si>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</si>
  <si>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</si>
  <si>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</si>
  <si>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</si>
  <si>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</si>
  <si>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</si>
  <si>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</si>
  <si>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</si>
  <si>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</si>
  <si>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</si>
  <si>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</si>
  <si>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</si>
  <si>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</si>
  <si>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</si>
  <si>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</si>
  <si>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</si>
  <si>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</si>
  <si>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</si>
  <si>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</si>
  <si>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</si>
  <si>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</si>
  <si>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</si>
  <si>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</si>
  <si>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</si>
  <si>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</si>
  <si>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</si>
  <si>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</si>
  <si>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</si>
  <si>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</si>
  <si>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</si>
  <si>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</si>
  <si>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</si>
  <si>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</si>
  <si>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</si>
  <si>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</si>
  <si>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</si>
  <si>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</si>
  <si>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</si>
  <si>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</si>
  <si>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</si>
  <si>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</si>
  <si>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</si>
  <si>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</si>
  <si>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</si>
  <si>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</si>
  <si>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</si>
  <si>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</si>
  <si>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</si>
  <si>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</si>
  <si>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</si>
  <si>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</si>
  <si>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</si>
  <si>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</si>
  <si>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</si>
  <si>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</si>
  <si>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</si>
  <si>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</si>
  <si>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</si>
  <si>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</si>
  <si>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</si>
  <si>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</si>
  <si>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</si>
  <si>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</si>
  <si>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</si>
  <si>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</si>
  <si>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</si>
  <si>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</si>
  <si>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</si>
  <si>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</si>
  <si>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</si>
  <si>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</si>
  <si>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</si>
  <si>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</si>
  <si>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</si>
  <si>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</si>
  <si>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</si>
  <si>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</si>
  <si>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</si>
  <si>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</si>
  <si>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</si>
  <si>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</si>
  <si>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</si>
  <si>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</si>
  <si>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</si>
  <si>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</si>
  <si>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</si>
  <si>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</si>
  <si>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</si>
  <si>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</si>
  <si>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</si>
  <si>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</si>
  <si>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</si>
  <si>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</si>
  <si>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</si>
  <si>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</si>
  <si>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</si>
  <si>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</si>
  <si>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</si>
  <si>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</si>
  <si>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</si>
  <si>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</si>
  <si>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</si>
  <si>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</si>
  <si>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</si>
  <si>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</si>
  <si>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</si>
  <si>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</si>
  <si>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</si>
  <si>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</si>
  <si>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</si>
  <si>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</si>
  <si>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</si>
  <si>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</si>
  <si>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</si>
  <si>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</si>
  <si>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</si>
  <si>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</si>
  <si>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</si>
  <si>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</si>
  <si>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</si>
  <si>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</si>
  <si>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</si>
  <si>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</si>
  <si>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</si>
  <si>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</si>
  <si>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</si>
  <si>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</si>
  <si>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</si>
  <si>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</si>
  <si>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</si>
  <si>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</si>
  <si>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</si>
  <si>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</si>
  <si>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</si>
  <si>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</si>
  <si>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</si>
  <si>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</si>
  <si>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</si>
  <si>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</si>
  <si>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</si>
  <si>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</si>
  <si>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</si>
  <si>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</si>
  <si>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</si>
  <si>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</si>
  <si>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</si>
  <si>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</si>
  <si>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</si>
  <si>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</si>
  <si>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</si>
  <si>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</si>
  <si>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</si>
  <si>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</si>
  <si>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</si>
  <si>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</si>
  <si>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</si>
  <si>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</si>
  <si>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</si>
  <si>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</si>
  <si>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</si>
  <si>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</si>
  <si>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</si>
  <si>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</si>
  <si>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</si>
  <si>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</si>
  <si>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</si>
  <si>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</si>
  <si>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</si>
  <si>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</si>
  <si>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</si>
  <si>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</si>
  <si>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</si>
  <si>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</si>
  <si>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</si>
  <si>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</si>
  <si>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</si>
  <si>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</si>
  <si>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</si>
  <si>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</si>
  <si>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</si>
  <si>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</si>
  <si>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</si>
  <si>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</si>
  <si>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</si>
  <si>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</si>
  <si>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</si>
  <si>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</si>
  <si>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</si>
  <si>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</si>
  <si>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</si>
  <si>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</si>
  <si>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</si>
  <si>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</si>
  <si>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</si>
  <si>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</si>
  <si>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</si>
  <si>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</si>
  <si>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</si>
  <si>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</si>
  <si>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</si>
  <si>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</si>
  <si>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</si>
  <si>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</si>
  <si>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</si>
  <si>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</si>
  <si>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</si>
  <si>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</si>
  <si>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</si>
  <si>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</si>
  <si>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</si>
  <si>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</si>
  <si>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</si>
  <si>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</si>
  <si>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</si>
  <si>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</si>
  <si>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</si>
  <si>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</si>
  <si>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</si>
  <si>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</si>
  <si>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</si>
  <si>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</si>
  <si>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</si>
  <si>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</si>
  <si>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</si>
  <si>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</si>
  <si>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</si>
  <si>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</si>
  <si>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</si>
  <si>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</si>
  <si>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</si>
  <si>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</si>
  <si>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</si>
  <si>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</si>
  <si>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</si>
  <si>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</si>
  <si>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</si>
  <si>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</si>
  <si>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</si>
  <si>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</si>
  <si>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</si>
  <si>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</si>
  <si>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</si>
  <si>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</si>
  <si>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</si>
  <si>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</si>
  <si>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</si>
  <si>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</si>
  <si>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</si>
  <si>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</si>
  <si>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</si>
  <si>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</si>
  <si>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</si>
  <si>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</si>
  <si>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</si>
  <si>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</si>
  <si>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</si>
  <si>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</si>
  <si>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</si>
  <si>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</si>
  <si>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</si>
  <si>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</si>
  <si>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</si>
  <si>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</si>
  <si>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</si>
  <si>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</si>
  <si>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</si>
  <si>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</si>
  <si>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</si>
  <si>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</si>
  <si>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</si>
  <si>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</si>
  <si>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</si>
  <si>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</si>
  <si>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</si>
  <si>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</si>
  <si>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</si>
  <si>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</si>
  <si>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</si>
  <si>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</si>
  <si>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</si>
  <si>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</si>
  <si>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</si>
  <si>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</si>
  <si>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</si>
  <si>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</si>
  <si>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</si>
  <si>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</si>
  <si>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</si>
  <si>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</si>
  <si>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</si>
  <si>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</si>
  <si>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</si>
  <si>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</si>
  <si>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</si>
  <si>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</si>
  <si>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</si>
  <si>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</si>
  <si>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</si>
  <si>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</si>
  <si>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</si>
  <si>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</si>
  <si>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</si>
  <si>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</si>
  <si>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</si>
  <si>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</si>
  <si>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</si>
  <si>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</si>
  <si>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</si>
  <si>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</si>
  <si>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</si>
  <si>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</si>
  <si>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</si>
  <si>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</si>
  <si>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</si>
  <si>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</si>
  <si>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</si>
  <si>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</si>
  <si>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</si>
  <si>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</si>
  <si>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</si>
  <si>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</si>
  <si>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</si>
  <si>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</si>
  <si>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</si>
  <si>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</si>
  <si>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</si>
  <si>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</si>
  <si>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</si>
  <si>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</si>
  <si>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</si>
  <si>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</si>
  <si>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</si>
  <si>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</si>
  <si>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</si>
  <si>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</si>
  <si>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</si>
  <si>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</si>
  <si>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</si>
  <si>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</si>
  <si>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</si>
  <si>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</si>
  <si>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</si>
  <si>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</si>
  <si>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</si>
  <si>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</si>
  <si>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</si>
  <si>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</si>
  <si>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</si>
  <si>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</si>
  <si>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</si>
  <si>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</si>
  <si>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</si>
  <si>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</si>
  <si>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</si>
  <si>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</si>
  <si>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</si>
  <si>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</si>
  <si>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</si>
  <si>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</si>
  <si>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</si>
  <si>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</si>
  <si>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</si>
  <si>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</si>
  <si>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</si>
  <si>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</si>
  <si>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</si>
  <si>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</si>
  <si>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</si>
  <si>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</si>
  <si>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</si>
  <si>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</si>
  <si>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</si>
  <si>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</si>
  <si>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</si>
  <si>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</si>
  <si>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</si>
  <si>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</si>
  <si>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</si>
  <si>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</si>
  <si>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</si>
  <si>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</si>
  <si>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</si>
  <si>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</si>
  <si>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</si>
  <si>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</si>
  <si>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</si>
  <si>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</si>
  <si>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</si>
  <si>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</si>
  <si>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</si>
  <si>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</si>
  <si>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</si>
  <si>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</si>
  <si>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</si>
  <si>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</si>
  <si>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</si>
  <si>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</si>
  <si>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</si>
  <si>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</si>
  <si>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</si>
  <si>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</si>
  <si>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</si>
  <si>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</si>
  <si>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</si>
  <si>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</si>
  <si>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</si>
  <si>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</si>
  <si>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</si>
  <si>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</si>
  <si>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</si>
  <si>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</si>
  <si>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</si>
  <si>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</si>
  <si>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</si>
  <si>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</si>
  <si>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</si>
  <si>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</si>
  <si>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</si>
  <si>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</si>
  <si>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</si>
  <si>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</si>
  <si>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</si>
  <si>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</si>
  <si>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</si>
  <si>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</si>
  <si>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</si>
  <si>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</si>
  <si>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</si>
  <si>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</si>
  <si>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</si>
  <si>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</si>
  <si>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</si>
  <si>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</si>
  <si>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</si>
  <si>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</si>
  <si>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</si>
  <si>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</si>
  <si>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</si>
  <si>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</si>
  <si>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</si>
  <si>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</si>
  <si>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</si>
  <si>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</si>
  <si>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</si>
  <si>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</si>
  <si>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</si>
  <si>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</si>
  <si>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</si>
  <si>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</si>
  <si>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</si>
  <si>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</si>
  <si>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</si>
  <si>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</si>
  <si>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</si>
  <si>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</si>
  <si>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</si>
  <si>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</si>
  <si>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</si>
  <si>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</si>
  <si>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</si>
  <si>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</si>
  <si>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</si>
  <si>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</si>
  <si>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</si>
  <si>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</si>
  <si>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</si>
  <si>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</si>
  <si>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</si>
  <si>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</si>
  <si>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</si>
  <si>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</si>
  <si>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</si>
  <si>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</si>
  <si>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</si>
  <si>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</si>
  <si>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</si>
  <si>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</si>
  <si>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</si>
  <si>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</si>
  <si>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</si>
  <si>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</si>
  <si>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</si>
  <si>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</si>
  <si>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</si>
  <si>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</si>
  <si>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</si>
  <si>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</si>
  <si>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</si>
  <si>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</si>
  <si>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</si>
  <si>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</si>
  <si>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</si>
  <si>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</si>
  <si>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</si>
  <si>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</si>
  <si>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</si>
  <si>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</si>
  <si>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</si>
  <si>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</si>
  <si>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</si>
  <si>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</si>
  <si>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</si>
  <si>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</si>
  <si>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</si>
  <si>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</si>
  <si>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</si>
  <si>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</si>
  <si>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</si>
  <si>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</si>
  <si>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</si>
  <si>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</si>
  <si>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</si>
  <si>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</si>
  <si>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</si>
  <si>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</si>
  <si>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</si>
  <si>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</si>
  <si>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</si>
  <si>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</si>
  <si>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</si>
  <si>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</si>
  <si>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</si>
  <si>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</si>
  <si>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</si>
  <si>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</si>
  <si>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</si>
  <si>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</si>
  <si>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</si>
  <si>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</si>
  <si>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</si>
  <si>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</si>
  <si>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</si>
  <si>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</si>
  <si>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</si>
  <si>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</si>
  <si>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</si>
  <si>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</si>
  <si>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</si>
  <si>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</si>
  <si>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</si>
  <si>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</si>
  <si>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</si>
  <si>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</si>
  <si>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</si>
  <si>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</si>
  <si>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</si>
  <si>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</si>
  <si>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</si>
  <si>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</si>
  <si>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</si>
  <si>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</si>
  <si>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</si>
  <si>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</si>
  <si>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</si>
  <si>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</si>
  <si>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</si>
  <si>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</si>
  <si>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</si>
  <si>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</si>
  <si>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</si>
  <si>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</si>
  <si>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</si>
  <si>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</si>
  <si>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</si>
  <si>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</si>
  <si>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</si>
  <si>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</si>
  <si>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</si>
  <si>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</si>
  <si>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</si>
  <si>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</si>
  <si>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</si>
  <si>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</si>
  <si>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</si>
  <si>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</si>
  <si>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</si>
  <si>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</si>
  <si>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</si>
  <si>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</si>
  <si>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</si>
  <si>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</si>
  <si>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</si>
  <si>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</si>
  <si>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</si>
  <si>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</si>
  <si>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</si>
  <si>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</si>
  <si>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</si>
  <si>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</si>
  <si>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</si>
  <si>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</si>
  <si>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</si>
  <si>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</si>
  <si>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</si>
  <si>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</si>
  <si>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</si>
  <si>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</si>
  <si>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</si>
  <si>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</si>
  <si>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</si>
  <si>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</si>
  <si>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</si>
  <si>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</si>
  <si>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</si>
  <si>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</si>
  <si>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</si>
  <si>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</si>
  <si>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</si>
  <si>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</si>
  <si>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</si>
  <si>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</si>
  <si>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</si>
  <si>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</si>
  <si>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</si>
  <si>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</si>
  <si>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</si>
  <si>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</si>
  <si>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</si>
  <si>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</si>
  <si>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</si>
  <si>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</si>
  <si>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</si>
  <si>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</si>
  <si>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</si>
  <si>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</si>
  <si>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</si>
  <si>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</si>
  <si>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</si>
  <si>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</si>
  <si>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</si>
  <si>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</si>
  <si>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</si>
  <si>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</si>
  <si>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</si>
  <si>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</si>
  <si>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</si>
  <si>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</si>
  <si>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</si>
  <si>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</si>
  <si>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</si>
  <si>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</si>
  <si>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</si>
  <si>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</si>
  <si>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</si>
  <si>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</si>
  <si>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</si>
  <si>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</si>
  <si>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</si>
  <si>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</si>
  <si>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</si>
  <si>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</si>
  <si>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</si>
  <si>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</si>
  <si>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</si>
  <si>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</si>
  <si>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</si>
  <si>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</si>
  <si>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</si>
  <si>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</si>
  <si>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</si>
  <si>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</si>
  <si>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</si>
  <si>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</si>
  <si>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</si>
  <si>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</si>
  <si>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</si>
  <si>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</si>
  <si>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</si>
  <si>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</si>
  <si>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</si>
  <si>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</si>
  <si>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</si>
  <si>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</si>
  <si>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</si>
  <si>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</si>
  <si>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</si>
  <si>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</si>
  <si>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</si>
  <si>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</si>
  <si>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</si>
  <si>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</si>
  <si>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</si>
  <si>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</si>
  <si>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</si>
  <si>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</si>
  <si>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</si>
  <si>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</si>
  <si>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</si>
  <si>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</si>
  <si>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</si>
  <si>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</si>
  <si>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</si>
  <si>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</si>
  <si>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</si>
  <si>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</si>
  <si>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</si>
  <si>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</si>
  <si>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</si>
  <si>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</si>
  <si>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</si>
  <si>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</si>
  <si>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</si>
  <si>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</si>
  <si>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</si>
  <si>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</si>
  <si>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</si>
  <si>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</si>
  <si>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</si>
  <si>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</si>
  <si>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</si>
  <si>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</si>
  <si>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</si>
  <si>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</si>
  <si>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</si>
  <si>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</si>
  <si>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</si>
  <si>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</si>
  <si>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</si>
  <si>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</si>
  <si>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</si>
  <si>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</si>
  <si>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</si>
  <si>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</si>
  <si>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</si>
  <si>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</si>
  <si>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</si>
  <si>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</si>
  <si>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</si>
  <si>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</si>
  <si>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</si>
  <si>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</si>
  <si>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</si>
  <si>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</si>
  <si>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</si>
  <si>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</si>
  <si>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</si>
  <si>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</si>
  <si>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</si>
  <si>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</si>
  <si>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</si>
  <si>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</si>
  <si>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</si>
  <si>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</si>
  <si>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</si>
  <si>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</si>
  <si>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</si>
  <si>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</si>
  <si>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</si>
  <si>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</si>
  <si>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</si>
  <si>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</si>
  <si>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</si>
  <si>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</si>
  <si>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</si>
  <si>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</si>
  <si>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</si>
  <si>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</si>
  <si>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</si>
  <si>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</si>
  <si>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</si>
  <si>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</si>
  <si>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</si>
  <si>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</si>
  <si>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</si>
  <si>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</si>
  <si>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</si>
  <si>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</si>
  <si>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</si>
  <si>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</si>
  <si>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</si>
  <si>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</si>
  <si>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</si>
  <si>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</si>
  <si>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</si>
  <si>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</si>
  <si>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</si>
  <si>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</si>
  <si>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</si>
  <si>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</si>
  <si>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</si>
  <si>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</si>
  <si>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</si>
  <si>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</si>
  <si>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</si>
  <si>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</si>
  <si>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</si>
  <si>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</si>
  <si>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</si>
  <si>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</si>
  <si>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</si>
  <si>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</si>
  <si>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</si>
  <si>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</si>
  <si>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</si>
  <si>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</si>
  <si>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</si>
  <si>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</si>
  <si>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</si>
  <si>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</si>
  <si>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</si>
  <si>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</si>
  <si>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</si>
  <si>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</si>
  <si>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</si>
  <si>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</si>
  <si>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</si>
  <si>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</si>
  <si>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</si>
  <si>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</si>
  <si>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</si>
  <si>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</si>
  <si>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</si>
  <si>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</si>
  <si>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</si>
  <si>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</si>
  <si>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</si>
  <si>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</si>
  <si>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</si>
  <si>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</si>
  <si>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</si>
  <si>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</si>
  <si>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</si>
  <si>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</si>
  <si>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</si>
  <si>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</si>
  <si>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</si>
  <si>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</si>
  <si>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</si>
  <si>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</si>
  <si>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</si>
  <si>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</si>
  <si>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</si>
  <si>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</si>
  <si>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</si>
  <si>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</si>
  <si>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</si>
  <si>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</si>
  <si>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</si>
  <si>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</si>
  <si>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</si>
  <si>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</si>
  <si>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</si>
  <si>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</si>
  <si>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</si>
  <si>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</si>
  <si>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</si>
  <si>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</si>
  <si>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</si>
  <si>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</si>
  <si>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</si>
  <si>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</si>
  <si>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</si>
  <si>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</si>
  <si>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</si>
  <si>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</si>
  <si>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</si>
  <si>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</si>
  <si>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</si>
  <si>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</si>
  <si>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</si>
  <si>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</si>
  <si>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</si>
  <si>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</si>
  <si>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</si>
  <si>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</si>
  <si>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</si>
  <si>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</si>
  <si>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</si>
  <si>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</si>
  <si>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</si>
  <si>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</si>
  <si>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</si>
  <si>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</si>
  <si>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</si>
  <si>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</si>
  <si>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</si>
  <si>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</si>
  <si>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</si>
  <si>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</si>
  <si>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</si>
  <si>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</si>
  <si>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</si>
  <si>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</si>
  <si>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</si>
  <si>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</si>
  <si>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</si>
  <si>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</si>
  <si>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</si>
  <si>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</si>
  <si>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</si>
  <si>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</si>
  <si>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</si>
  <si>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</si>
  <si>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</si>
  <si>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</si>
  <si>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</si>
  <si>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</si>
  <si>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</si>
  <si>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</si>
  <si>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</si>
  <si>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</si>
  <si>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</si>
  <si>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</si>
  <si>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</si>
  <si>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</si>
  <si>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</si>
  <si>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</si>
  <si>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</si>
  <si>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</si>
  <si>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</si>
  <si>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</si>
  <si>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</si>
  <si>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</si>
  <si>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</si>
  <si>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</si>
  <si>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</si>
  <si>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</si>
  <si>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</si>
  <si>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</si>
  <si>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</si>
  <si>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</si>
  <si>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</si>
  <si>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</si>
  <si>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</si>
  <si>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</si>
  <si>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</si>
  <si>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</si>
  <si>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</si>
  <si>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</si>
  <si>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</si>
  <si>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</si>
  <si>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</si>
  <si>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</si>
  <si>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</si>
  <si>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</si>
  <si>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</si>
  <si>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</si>
  <si>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</si>
  <si>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</si>
  <si>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</si>
  <si>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</si>
  <si>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</si>
  <si>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</si>
  <si>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</si>
  <si>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</si>
  <si>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</si>
  <si>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</si>
  <si>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</si>
  <si>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</si>
  <si>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</si>
  <si>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</si>
  <si>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</si>
  <si>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</si>
  <si>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</si>
  <si>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</si>
  <si>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</si>
  <si>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</si>
  <si>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</si>
  <si>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</si>
  <si>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</si>
  <si>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</si>
  <si>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</si>
  <si>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</si>
  <si>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</si>
  <si>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</si>
  <si>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</si>
  <si>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</si>
  <si>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</si>
  <si>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</si>
  <si>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</si>
  <si>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</si>
  <si>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</si>
  <si>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</si>
  <si>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</si>
  <si>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</si>
  <si>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</si>
  <si>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</si>
  <si>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</si>
  <si>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</si>
  <si>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</si>
  <si>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</si>
  <si>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</si>
  <si>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</si>
  <si>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</si>
  <si>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</si>
  <si>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</si>
  <si>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</si>
  <si>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</si>
  <si>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</si>
  <si>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</si>
  <si>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</si>
  <si>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</si>
  <si>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</si>
  <si>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</si>
  <si>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</si>
  <si>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</si>
  <si>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</si>
  <si>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</si>
  <si>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</si>
  <si>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</si>
  <si>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</si>
  <si>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</si>
  <si>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</si>
  <si>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</si>
  <si>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</si>
  <si>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</si>
  <si>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</si>
  <si>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</si>
  <si>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</si>
  <si>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</si>
  <si>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</si>
  <si>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</si>
  <si>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</si>
  <si>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</si>
  <si>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</si>
  <si>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</si>
  <si>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</si>
  <si>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</si>
  <si>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</si>
  <si>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</si>
  <si>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</si>
  <si>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</si>
  <si>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</si>
  <si>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</si>
  <si>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</si>
  <si>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</si>
  <si>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</si>
  <si>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</si>
  <si>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</si>
  <si>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</si>
  <si>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</si>
  <si>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</si>
  <si>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</si>
  <si>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</si>
  <si>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</si>
  <si>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</si>
  <si>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</si>
  <si>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</si>
  <si>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</si>
  <si>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</si>
  <si>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</si>
  <si>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</si>
  <si>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</si>
  <si>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</si>
  <si>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</si>
  <si>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</si>
  <si>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</si>
  <si>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</si>
  <si>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</si>
  <si>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</si>
  <si>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</si>
  <si>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</si>
  <si>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</si>
  <si>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</si>
  <si>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</si>
  <si>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</si>
  <si>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</si>
  <si>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</si>
  <si>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</si>
  <si>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</si>
  <si>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</si>
  <si>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</si>
  <si>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</si>
  <si>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</si>
  <si>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</si>
  <si>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</si>
  <si>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</si>
  <si>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</si>
  <si>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</si>
  <si>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</si>
  <si>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</si>
  <si>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</si>
  <si>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</si>
  <si>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</si>
  <si>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</si>
  <si>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</si>
  <si>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</si>
  <si>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</si>
  <si>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</si>
  <si>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</si>
  <si>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</si>
  <si>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</si>
  <si>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</si>
  <si>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</si>
  <si>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</si>
  <si>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</si>
  <si>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</si>
  <si>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</si>
  <si>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</si>
  <si>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</si>
  <si>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</si>
  <si>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</si>
  <si>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</si>
  <si>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</si>
  <si>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</si>
  <si>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</si>
  <si>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</si>
  <si>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</si>
  <si>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</si>
  <si>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</si>
  <si>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</si>
  <si>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</si>
  <si>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</si>
  <si>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</si>
  <si>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</si>
  <si>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</si>
  <si>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</si>
  <si>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</si>
  <si>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</si>
  <si>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</si>
  <si>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</si>
  <si>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</si>
  <si>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</si>
  <si>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</si>
  <si>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</si>
  <si>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</si>
  <si>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</si>
  <si>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</si>
  <si>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</si>
  <si>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</si>
  <si>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</si>
  <si>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</si>
  <si>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</si>
  <si>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</si>
  <si>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</si>
  <si>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</si>
  <si>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</si>
  <si>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</si>
  <si>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</si>
  <si>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</si>
  <si>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</si>
  <si>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</si>
  <si>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</si>
  <si>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</si>
  <si>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</si>
  <si>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</si>
  <si>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</si>
  <si>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</si>
  <si>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</si>
  <si>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</si>
  <si>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</si>
  <si>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</si>
  <si>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</si>
  <si>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</si>
  <si>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</si>
  <si>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</si>
  <si>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</si>
  <si>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</si>
  <si>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</si>
  <si>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</si>
  <si>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</si>
  <si>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</si>
  <si>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</si>
  <si>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</si>
  <si>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</si>
  <si>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</si>
  <si>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</si>
  <si>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</si>
  <si>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</si>
  <si>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</si>
  <si>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</si>
  <si>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</si>
  <si>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</si>
  <si>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</si>
  <si>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</si>
  <si>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</si>
  <si>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</si>
  <si>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</si>
  <si>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</si>
  <si>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</si>
  <si>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</si>
  <si>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</si>
  <si>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</si>
  <si>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</si>
  <si>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</si>
  <si>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</si>
  <si>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</si>
  <si>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</si>
  <si>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</si>
  <si>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</si>
  <si>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</si>
  <si>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</si>
  <si>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</si>
  <si>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</si>
  <si>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</si>
  <si>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</si>
  <si>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</si>
  <si>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</si>
  <si>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</si>
  <si>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</si>
  <si>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</si>
  <si>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</si>
  <si>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</si>
  <si>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</si>
  <si>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</si>
  <si>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</si>
  <si>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</si>
  <si>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</si>
  <si>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</si>
  <si>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</si>
  <si>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</si>
  <si>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</si>
  <si>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</si>
  <si>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</si>
  <si>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</si>
  <si>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</si>
  <si>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</si>
  <si>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</si>
  <si>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</si>
  <si>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</si>
  <si>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</si>
  <si>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</si>
  <si>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</si>
  <si>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</si>
  <si>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</si>
  <si>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</si>
  <si>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</si>
  <si>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</si>
  <si>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</si>
  <si>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</si>
  <si>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</si>
  <si>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</si>
  <si>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</si>
  <si>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</si>
  <si>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</si>
  <si>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</si>
  <si>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</si>
  <si>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</si>
  <si>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</si>
  <si>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</si>
  <si>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</si>
  <si>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</si>
  <si>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</si>
  <si>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</si>
  <si>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</si>
  <si>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</si>
  <si>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</si>
  <si>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</si>
  <si>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</si>
  <si>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</si>
  <si>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</si>
  <si>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</si>
  <si>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</si>
  <si>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</si>
  <si>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</si>
  <si>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</si>
  <si>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</si>
  <si>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</si>
  <si>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</si>
  <si>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</si>
  <si>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</si>
  <si>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</si>
  <si>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</si>
  <si>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</si>
  <si>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</si>
  <si>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</si>
  <si>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</si>
  <si>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</si>
  <si>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</si>
  <si>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</si>
  <si>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</si>
  <si>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</si>
  <si>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</si>
  <si>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</si>
  <si>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</si>
  <si>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</si>
  <si>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</si>
  <si>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</si>
  <si>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</si>
  <si>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</si>
  <si>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</si>
  <si>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</si>
  <si>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</si>
  <si>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</si>
  <si>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</si>
  <si>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</si>
  <si>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</si>
  <si>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</si>
  <si>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</si>
  <si>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</si>
  <si>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</si>
  <si>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</si>
  <si>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</si>
  <si>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</si>
  <si>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</si>
  <si>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</si>
  <si>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</si>
  <si>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</si>
  <si>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</si>
  <si>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</si>
  <si>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</si>
  <si>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</si>
  <si>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</si>
  <si>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</si>
  <si>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</si>
  <si>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</si>
  <si>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</si>
  <si>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</si>
  <si>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</si>
  <si>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</si>
  <si>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</si>
  <si>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</si>
  <si>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</si>
  <si>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</si>
  <si>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</si>
  <si>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</si>
  <si>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</si>
  <si>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</si>
  <si>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</si>
  <si>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</si>
  <si>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</si>
  <si>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</si>
  <si>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</si>
  <si>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</si>
  <si>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</si>
  <si>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</si>
  <si>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</si>
  <si>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</si>
  <si>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</si>
  <si>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</si>
  <si>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</si>
  <si>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</si>
  <si>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</si>
  <si>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</si>
  <si>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</si>
  <si>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</si>
  <si>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</si>
  <si>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</si>
  <si>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</si>
  <si>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</si>
  <si>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</si>
  <si>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</si>
  <si>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</si>
  <si>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</si>
  <si>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</si>
  <si>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</si>
  <si>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</si>
  <si>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</si>
  <si>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</si>
  <si>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</si>
  <si>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</si>
  <si>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</si>
  <si>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</si>
  <si>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</si>
  <si>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</si>
  <si>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</si>
  <si>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</si>
  <si>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</si>
  <si>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</si>
  <si>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</si>
  <si>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</si>
  <si>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</si>
  <si>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</si>
  <si>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</si>
  <si>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</si>
  <si>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</si>
  <si>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</si>
  <si>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</si>
  <si>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</si>
  <si>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</si>
  <si>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</si>
  <si>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</si>
  <si>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</si>
  <si>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</si>
  <si>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</si>
  <si>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</si>
  <si>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</si>
  <si>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</si>
  <si>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</si>
  <si>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</si>
  <si>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</si>
  <si>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</si>
  <si>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</si>
  <si>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</si>
  <si>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</si>
  <si>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</si>
  <si>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</si>
  <si>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</si>
  <si>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</si>
  <si>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</si>
  <si>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</si>
  <si>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</si>
  <si>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</si>
  <si>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</si>
  <si>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</si>
  <si>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</si>
  <si>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</si>
  <si>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</si>
  <si>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</si>
  <si>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</si>
  <si>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</si>
  <si>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</si>
  <si>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</si>
  <si>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</si>
  <si>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</si>
  <si>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</si>
  <si>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</si>
  <si>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</si>
  <si>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</si>
  <si>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</si>
  <si>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</si>
  <si>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</si>
  <si>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</si>
  <si>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</si>
  <si>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</si>
  <si>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</si>
  <si>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</si>
  <si>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</si>
  <si>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</si>
  <si>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</si>
  <si>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</si>
  <si>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</si>
  <si>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</si>
  <si>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</si>
  <si>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</si>
  <si>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</si>
  <si>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</si>
  <si>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</si>
  <si>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</si>
  <si>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</si>
  <si>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</si>
  <si>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</si>
  <si>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</si>
  <si>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</si>
  <si>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</si>
  <si>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</si>
  <si>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</si>
  <si>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</si>
  <si>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</si>
  <si>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</si>
  <si>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</si>
  <si>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</si>
  <si>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</si>
  <si>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</si>
  <si>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</si>
  <si>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</si>
  <si>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</si>
  <si>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Kingbright Electronic Co.,Ltd.</t>
    <phoneticPr fontId="84" type="noConversion"/>
  </si>
  <si>
    <t>Benson Huang</t>
    <phoneticPr fontId="84" type="noConversion"/>
  </si>
  <si>
    <t>sales@cn.kingbright.com</t>
    <phoneticPr fontId="84" type="noConversion"/>
  </si>
  <si>
    <t>886-2-2249 9224</t>
    <phoneticPr fontId="84" type="noConversion"/>
  </si>
  <si>
    <t>Senior Manager</t>
    <phoneticPr fontId="84" type="noConversion"/>
  </si>
  <si>
    <t>100%</t>
  </si>
  <si>
    <t>http://www.kingbright.com</t>
    <phoneticPr fontId="84" type="noConversion"/>
  </si>
  <si>
    <t>Our product does not contain.</t>
    <phoneticPr fontId="84" type="noConversion"/>
  </si>
  <si>
    <t>Our product does not contain.</t>
    <phoneticPr fontId="84" type="noConversion"/>
  </si>
  <si>
    <t>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phoneticPr fontId="84" type="noConversion"/>
  </si>
  <si>
    <t>CID003878</t>
    <phoneticPr fontId="84" type="noConversion"/>
  </si>
  <si>
    <t>CID004618</t>
    <phoneticPr fontId="84" type="noConversion"/>
  </si>
  <si>
    <t>CID004055</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</si>
</sst>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48000000}"/>
    <cellStyle name="60% - Accent1 2 2" xfId="608" xr:uid="{00000000-0005-0000-0000-000049000000}"/>
    <cellStyle name="60% - Accent1 3" xfId="808" xr:uid="{00000000-0005-0000-0000-00004A000000}"/>
    <cellStyle name="60% - Accent2 2" xfId="19" xr:uid="{00000000-0005-0000-0000-00004B000000}"/>
    <cellStyle name="60% - Accent2 2 2" xfId="609" xr:uid="{00000000-0005-0000-0000-00004C000000}"/>
    <cellStyle name="60% - Accent2 3" xfId="811" xr:uid="{00000000-0005-0000-0000-00004D000000}"/>
    <cellStyle name="60% - Accent3 2" xfId="20" xr:uid="{00000000-0005-0000-0000-00004E000000}"/>
    <cellStyle name="60% - Accent3 2 2" xfId="610" xr:uid="{00000000-0005-0000-0000-00004F000000}"/>
    <cellStyle name="60% - Accent3 3" xfId="814" xr:uid="{00000000-0005-0000-0000-000050000000}"/>
    <cellStyle name="60% - Accent4 2" xfId="21" xr:uid="{00000000-0005-0000-0000-000051000000}"/>
    <cellStyle name="60% - Accent4 2 2" xfId="611" xr:uid="{00000000-0005-0000-0000-000052000000}"/>
    <cellStyle name="60% - Accent4 3" xfId="817" xr:uid="{00000000-0005-0000-0000-000053000000}"/>
    <cellStyle name="60% - Accent5 2" xfId="22" xr:uid="{00000000-0005-0000-0000-000054000000}"/>
    <cellStyle name="60% - Accent5 2 2" xfId="612" xr:uid="{00000000-0005-0000-0000-000055000000}"/>
    <cellStyle name="60% - Accent5 3" xfId="820" xr:uid="{00000000-0005-0000-0000-000056000000}"/>
    <cellStyle name="60% - Accent6 2" xfId="23" xr:uid="{00000000-0005-0000-0000-000057000000}"/>
    <cellStyle name="60% - Accent6 2 2" xfId="613" xr:uid="{00000000-0005-0000-0000-000058000000}"/>
    <cellStyle name="60% - Accent6 3" xfId="823" xr:uid="{00000000-0005-0000-0000-000059000000}"/>
    <cellStyle name="Accent1 2" xfId="24" xr:uid="{00000000-0005-0000-0000-000060000000}"/>
    <cellStyle name="Accent1 2 2" xfId="614" xr:uid="{00000000-0005-0000-0000-000061000000}"/>
    <cellStyle name="Accent2 2" xfId="25" xr:uid="{00000000-0005-0000-0000-000062000000}"/>
    <cellStyle name="Accent2 2 2" xfId="615" xr:uid="{00000000-0005-0000-0000-000063000000}"/>
    <cellStyle name="Accent3 2" xfId="26" xr:uid="{00000000-0005-0000-0000-000064000000}"/>
    <cellStyle name="Accent3 2 2" xfId="616" xr:uid="{00000000-0005-0000-0000-000065000000}"/>
    <cellStyle name="Accent4 2" xfId="27" xr:uid="{00000000-0005-0000-0000-000066000000}"/>
    <cellStyle name="Accent4 2 2" xfId="617" xr:uid="{00000000-0005-0000-0000-000067000000}"/>
    <cellStyle name="Accent5 2" xfId="28" xr:uid="{00000000-0005-0000-0000-000068000000}"/>
    <cellStyle name="Accent5 2 2" xfId="618" xr:uid="{00000000-0005-0000-0000-000069000000}"/>
    <cellStyle name="Accent6 2" xfId="29" xr:uid="{00000000-0005-0000-0000-00006A000000}"/>
    <cellStyle name="Accent6 2 2" xfId="619" xr:uid="{00000000-0005-0000-0000-00006B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Berechnung" xfId="680" builtinId="22" customBuiltin="1"/>
    <cellStyle name="Calculation 2" xfId="32" xr:uid="{00000000-0005-0000-0000-000070000000}"/>
    <cellStyle name="Calculation 2 2" xfId="622" xr:uid="{00000000-0005-0000-0000-000071000000}"/>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ingabe" xfId="678" builtinId="20" customBuiltin="1"/>
    <cellStyle name="Ergebnis" xfId="685" builtinId="25" customBuiltin="1"/>
    <cellStyle name="Erklärender Text" xfId="684" builtinId="53" customBuiltin="1"/>
    <cellStyle name="Excel Built-in Normal" xfId="485" xr:uid="{00000000-0005-0000-0000-00003B020000}"/>
    <cellStyle name="Explanatory Text 2" xfId="486" xr:uid="{00000000-0005-0000-0000-00003C020000}"/>
    <cellStyle name="Good 2" xfId="487" xr:uid="{00000000-0005-0000-0000-00003D020000}"/>
    <cellStyle name="Good 2 2" xfId="624" xr:uid="{00000000-0005-0000-0000-00003E020000}"/>
    <cellStyle name="Gut" xfId="675" builtinId="26" customBuiltin="1"/>
    <cellStyle name="Heading 1 2" xfId="488" xr:uid="{00000000-0005-0000-0000-00003F020000}"/>
    <cellStyle name="Heading 2 2" xfId="489" xr:uid="{00000000-0005-0000-0000-000040020000}"/>
    <cellStyle name="Heading 2 2 2" xfId="625" xr:uid="{00000000-0005-0000-0000-000041020000}"/>
    <cellStyle name="Heading 3 2" xfId="490" xr:uid="{00000000-0005-0000-0000-000042020000}"/>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2 3" xfId="830" xr:uid="{00000000-0005-0000-0000-000047020000}"/>
    <cellStyle name="Hyperlink 3" xfId="493" xr:uid="{00000000-0005-0000-0000-000048020000}"/>
    <cellStyle name="Hyperlink 4" xfId="494" xr:uid="{00000000-0005-0000-0000-000049020000}"/>
    <cellStyle name="Hyperlink 4 2" xfId="628" xr:uid="{00000000-0005-0000-0000-00004A020000}"/>
    <cellStyle name="Hyperlink 5" xfId="495" xr:uid="{00000000-0005-0000-0000-00004B020000}"/>
    <cellStyle name="Hyperlink 5 2" xfId="496" xr:uid="{00000000-0005-0000-0000-00004C020000}"/>
    <cellStyle name="Hyperlink 5 3" xfId="629" xr:uid="{00000000-0005-0000-0000-00004D020000}"/>
    <cellStyle name="Hyperlink 6" xfId="497" xr:uid="{00000000-0005-0000-0000-00004E020000}"/>
    <cellStyle name="Hyperlink 6 2" xfId="630" xr:uid="{00000000-0005-0000-0000-00004F020000}"/>
    <cellStyle name="Hyperlink 7" xfId="498" xr:uid="{00000000-0005-0000-0000-000050020000}"/>
    <cellStyle name="Hyperlink 7 2" xfId="631" xr:uid="{00000000-0005-0000-0000-000051020000}"/>
    <cellStyle name="Hyperlink 8" xfId="626" xr:uid="{00000000-0005-0000-0000-000052020000}"/>
    <cellStyle name="Input 2" xfId="499" xr:uid="{00000000-0005-0000-0000-000053020000}"/>
    <cellStyle name="Input 2 2" xfId="632" xr:uid="{00000000-0005-0000-0000-000054020000}"/>
    <cellStyle name="Link" xfId="831" builtinId="8"/>
    <cellStyle name="Linked Cell 2" xfId="500" xr:uid="{00000000-0005-0000-0000-000055020000}"/>
    <cellStyle name="Neutral" xfId="677" builtinId="28" customBuiltin="1"/>
    <cellStyle name="Neutral 2" xfId="501" xr:uid="{00000000-0005-0000-0000-000056020000}"/>
    <cellStyle name="Neutral 2 2" xfId="633" xr:uid="{00000000-0005-0000-0000-000057020000}"/>
    <cellStyle name="Normal 10" xfId="502" xr:uid="{00000000-0005-0000-0000-000058020000}"/>
    <cellStyle name="Normal 100" xfId="503" xr:uid="{00000000-0005-0000-0000-000059020000}"/>
    <cellStyle name="Normal 118" xfId="504" xr:uid="{00000000-0005-0000-0000-00005A020000}"/>
    <cellStyle name="Normal 12" xfId="505" xr:uid="{00000000-0005-0000-0000-00005B020000}"/>
    <cellStyle name="Normal 13" xfId="506" xr:uid="{00000000-0005-0000-0000-00005C020000}"/>
    <cellStyle name="Normal 13 2" xfId="507" xr:uid="{00000000-0005-0000-0000-00005D020000}"/>
    <cellStyle name="Normal 13 2 2" xfId="508" xr:uid="{00000000-0005-0000-0000-00005E020000}"/>
    <cellStyle name="Normal 13 2 2 2" xfId="509" xr:uid="{00000000-0005-0000-0000-00005F020000}"/>
    <cellStyle name="Normal 13 2 2 2 2" xfId="510" xr:uid="{00000000-0005-0000-0000-000060020000}"/>
    <cellStyle name="Normal 13 2 2 2 2 2" xfId="638" xr:uid="{00000000-0005-0000-0000-000061020000}"/>
    <cellStyle name="Normal 13 2 2 2 2 2 2" xfId="775" xr:uid="{00000000-0005-0000-0000-000062020000}"/>
    <cellStyle name="Normal 13 2 2 2 2 3" xfId="728" xr:uid="{00000000-0005-0000-0000-000063020000}"/>
    <cellStyle name="Normal 13 2 2 2 3" xfId="511" xr:uid="{00000000-0005-0000-0000-000064020000}"/>
    <cellStyle name="Normal 13 2 2 2 3 2" xfId="639" xr:uid="{00000000-0005-0000-0000-000065020000}"/>
    <cellStyle name="Normal 13 2 2 2 3 2 2" xfId="776" xr:uid="{00000000-0005-0000-0000-000066020000}"/>
    <cellStyle name="Normal 13 2 2 2 3 3" xfId="729" xr:uid="{00000000-0005-0000-0000-000067020000}"/>
    <cellStyle name="Normal 13 2 2 2 4" xfId="637" xr:uid="{00000000-0005-0000-0000-000068020000}"/>
    <cellStyle name="Normal 13 2 2 2 4 2" xfId="774" xr:uid="{00000000-0005-0000-0000-000069020000}"/>
    <cellStyle name="Normal 13 2 2 2 5" xfId="727" xr:uid="{00000000-0005-0000-0000-00006A020000}"/>
    <cellStyle name="Normal 13 2 2 3" xfId="636" xr:uid="{00000000-0005-0000-0000-00006B020000}"/>
    <cellStyle name="Normal 13 2 2 3 2" xfId="773" xr:uid="{00000000-0005-0000-0000-00006C020000}"/>
    <cellStyle name="Normal 13 2 2 4" xfId="726" xr:uid="{00000000-0005-0000-0000-00006D020000}"/>
    <cellStyle name="Normal 13 2 3" xfId="512" xr:uid="{00000000-0005-0000-0000-00006E020000}"/>
    <cellStyle name="Normal 13 2 3 2" xfId="640" xr:uid="{00000000-0005-0000-0000-00006F020000}"/>
    <cellStyle name="Normal 13 2 3 2 2" xfId="777" xr:uid="{00000000-0005-0000-0000-000070020000}"/>
    <cellStyle name="Normal 13 2 3 3" xfId="730" xr:uid="{00000000-0005-0000-0000-000071020000}"/>
    <cellStyle name="Normal 13 2 4" xfId="635" xr:uid="{00000000-0005-0000-0000-000072020000}"/>
    <cellStyle name="Normal 13 2 4 2" xfId="772" xr:uid="{00000000-0005-0000-0000-000073020000}"/>
    <cellStyle name="Normal 13 2 5" xfId="725" xr:uid="{00000000-0005-0000-0000-000074020000}"/>
    <cellStyle name="Normal 13 3" xfId="513" xr:uid="{00000000-0005-0000-0000-000075020000}"/>
    <cellStyle name="Normal 13 3 2" xfId="514" xr:uid="{00000000-0005-0000-0000-000076020000}"/>
    <cellStyle name="Normal 13 3 2 2" xfId="642" xr:uid="{00000000-0005-0000-0000-000077020000}"/>
    <cellStyle name="Normal 13 3 2 2 2" xfId="779" xr:uid="{00000000-0005-0000-0000-000078020000}"/>
    <cellStyle name="Normal 13 3 2 3" xfId="732" xr:uid="{00000000-0005-0000-0000-000079020000}"/>
    <cellStyle name="Normal 13 3 3" xfId="641" xr:uid="{00000000-0005-0000-0000-00007A020000}"/>
    <cellStyle name="Normal 13 3 3 2" xfId="778" xr:uid="{00000000-0005-0000-0000-00007B020000}"/>
    <cellStyle name="Normal 13 3 4" xfId="731" xr:uid="{00000000-0005-0000-0000-00007C020000}"/>
    <cellStyle name="Normal 13 4" xfId="515" xr:uid="{00000000-0005-0000-0000-00007D020000}"/>
    <cellStyle name="Normal 13 4 2" xfId="643" xr:uid="{00000000-0005-0000-0000-00007E020000}"/>
    <cellStyle name="Normal 13 4 2 2" xfId="780" xr:uid="{00000000-0005-0000-0000-00007F020000}"/>
    <cellStyle name="Normal 13 4 3" xfId="733" xr:uid="{00000000-0005-0000-0000-000080020000}"/>
    <cellStyle name="Normal 13 5" xfId="634" xr:uid="{00000000-0005-0000-0000-000081020000}"/>
    <cellStyle name="Normal 13 5 2" xfId="771" xr:uid="{00000000-0005-0000-0000-000082020000}"/>
    <cellStyle name="Normal 13 6" xfId="516" xr:uid="{00000000-0005-0000-0000-000083020000}"/>
    <cellStyle name="Normal 13 6 2" xfId="644" xr:uid="{00000000-0005-0000-0000-000084020000}"/>
    <cellStyle name="Normal 13 6 2 2" xfId="781" xr:uid="{00000000-0005-0000-0000-000085020000}"/>
    <cellStyle name="Normal 13 6 3" xfId="734" xr:uid="{00000000-0005-0000-0000-000086020000}"/>
    <cellStyle name="Normal 13 7" xfId="724" xr:uid="{00000000-0005-0000-0000-000087020000}"/>
    <cellStyle name="Normal 13 8" xfId="827" xr:uid="{00000000-0005-0000-0000-000088020000}"/>
    <cellStyle name="Normal 13 9" xfId="826" xr:uid="{00000000-0005-0000-0000-000089020000}"/>
    <cellStyle name="Normal 15" xfId="517" xr:uid="{00000000-0005-0000-0000-00008A020000}"/>
    <cellStyle name="Normal 16" xfId="518" xr:uid="{00000000-0005-0000-0000-00008B020000}"/>
    <cellStyle name="Normal 17" xfId="519" xr:uid="{00000000-0005-0000-0000-00008C020000}"/>
    <cellStyle name="Normal 19" xfId="520" xr:uid="{00000000-0005-0000-0000-00008D020000}"/>
    <cellStyle name="Normal 2" xfId="521" xr:uid="{00000000-0005-0000-0000-00008E020000}"/>
    <cellStyle name="Normal 2 2" xfId="522" xr:uid="{00000000-0005-0000-0000-00008F020000}"/>
    <cellStyle name="Normal 2 2 2" xfId="523" xr:uid="{00000000-0005-0000-0000-000090020000}"/>
    <cellStyle name="Normal 2 2 2 2" xfId="645" xr:uid="{00000000-0005-0000-0000-000091020000}"/>
    <cellStyle name="Normal 2 2 2 2 2" xfId="782" xr:uid="{00000000-0005-0000-0000-000092020000}"/>
    <cellStyle name="Normal 2 2 2 3" xfId="735" xr:uid="{00000000-0005-0000-0000-000093020000}"/>
    <cellStyle name="Normal 2 2 3" xfId="524" xr:uid="{00000000-0005-0000-0000-000094020000}"/>
    <cellStyle name="Normal 2 2 3 2" xfId="646" xr:uid="{00000000-0005-0000-0000-000095020000}"/>
    <cellStyle name="Normal 2 2 3 2 2" xfId="783" xr:uid="{00000000-0005-0000-0000-000096020000}"/>
    <cellStyle name="Normal 2 2 3 3" xfId="736" xr:uid="{00000000-0005-0000-0000-000097020000}"/>
    <cellStyle name="Normal 2 3" xfId="525" xr:uid="{00000000-0005-0000-0000-000098020000}"/>
    <cellStyle name="Normal 2 3 2" xfId="526" xr:uid="{00000000-0005-0000-0000-000099020000}"/>
    <cellStyle name="Normal 2 3 2 2" xfId="647" xr:uid="{00000000-0005-0000-0000-00009A020000}"/>
    <cellStyle name="Normal 2 3 2 2 2" xfId="784" xr:uid="{00000000-0005-0000-0000-00009B020000}"/>
    <cellStyle name="Normal 2 3 2 3" xfId="737" xr:uid="{00000000-0005-0000-0000-00009C020000}"/>
    <cellStyle name="Normal 2 4" xfId="527" xr:uid="{00000000-0005-0000-0000-00009D020000}"/>
    <cellStyle name="Normal 2 4 2" xfId="528" xr:uid="{00000000-0005-0000-0000-00009E020000}"/>
    <cellStyle name="Normal 2 4 2 2" xfId="648" xr:uid="{00000000-0005-0000-0000-00009F020000}"/>
    <cellStyle name="Normal 2 4 2 2 2" xfId="785" xr:uid="{00000000-0005-0000-0000-0000A0020000}"/>
    <cellStyle name="Normal 2 4 2 3" xfId="738" xr:uid="{00000000-0005-0000-0000-0000A1020000}"/>
    <cellStyle name="Normal 2 5" xfId="529" xr:uid="{00000000-0005-0000-0000-0000A2020000}"/>
    <cellStyle name="Normal 2 6" xfId="829" xr:uid="{00000000-0005-0000-0000-0000A3020000}"/>
    <cellStyle name="Normal 23" xfId="530" xr:uid="{00000000-0005-0000-0000-0000A4020000}"/>
    <cellStyle name="Normal 3" xfId="531" xr:uid="{00000000-0005-0000-0000-0000A5020000}"/>
    <cellStyle name="Normal 3 2" xfId="532" xr:uid="{00000000-0005-0000-0000-0000A6020000}"/>
    <cellStyle name="Normal 3 2 11" xfId="533" xr:uid="{00000000-0005-0000-0000-0000A7020000}"/>
    <cellStyle name="Normal 3 2 2" xfId="649" xr:uid="{00000000-0005-0000-0000-0000A8020000}"/>
    <cellStyle name="Normal 3 2 2 2" xfId="786" xr:uid="{00000000-0005-0000-0000-0000A9020000}"/>
    <cellStyle name="Normal 3 2 3" xfId="739" xr:uid="{00000000-0005-0000-0000-0000AA020000}"/>
    <cellStyle name="Normal 3 3" xfId="534" xr:uid="{00000000-0005-0000-0000-0000AB020000}"/>
    <cellStyle name="Normal 3 4" xfId="535" xr:uid="{00000000-0005-0000-0000-0000AC020000}"/>
    <cellStyle name="Normal 3 4 2" xfId="650" xr:uid="{00000000-0005-0000-0000-0000AD020000}"/>
    <cellStyle name="Normal 3 4 2 2" xfId="787" xr:uid="{00000000-0005-0000-0000-0000AE020000}"/>
    <cellStyle name="Normal 3 4 3" xfId="740" xr:uid="{00000000-0005-0000-0000-0000AF020000}"/>
    <cellStyle name="Normal 3 8" xfId="536" xr:uid="{00000000-0005-0000-0000-0000B0020000}"/>
    <cellStyle name="Normal 3 8 2" xfId="537" xr:uid="{00000000-0005-0000-0000-0000B1020000}"/>
    <cellStyle name="Normal 3 8 2 2" xfId="538" xr:uid="{00000000-0005-0000-0000-0000B2020000}"/>
    <cellStyle name="Normal 3 8 2 2 2" xfId="653" xr:uid="{00000000-0005-0000-0000-0000B3020000}"/>
    <cellStyle name="Normal 3 8 2 2 2 2" xfId="790" xr:uid="{00000000-0005-0000-0000-0000B4020000}"/>
    <cellStyle name="Normal 3 8 2 2 3" xfId="743" xr:uid="{00000000-0005-0000-0000-0000B5020000}"/>
    <cellStyle name="Normal 3 8 2 3" xfId="652" xr:uid="{00000000-0005-0000-0000-0000B6020000}"/>
    <cellStyle name="Normal 3 8 2 3 2" xfId="789" xr:uid="{00000000-0005-0000-0000-0000B7020000}"/>
    <cellStyle name="Normal 3 8 2 4" xfId="742" xr:uid="{00000000-0005-0000-0000-0000B8020000}"/>
    <cellStyle name="Normal 3 8 3" xfId="539" xr:uid="{00000000-0005-0000-0000-0000B9020000}"/>
    <cellStyle name="Normal 3 8 3 2" xfId="654" xr:uid="{00000000-0005-0000-0000-0000BA020000}"/>
    <cellStyle name="Normal 3 8 3 2 2" xfId="791" xr:uid="{00000000-0005-0000-0000-0000BB020000}"/>
    <cellStyle name="Normal 3 8 3 3" xfId="744" xr:uid="{00000000-0005-0000-0000-0000BC020000}"/>
    <cellStyle name="Normal 3 8 4" xfId="651" xr:uid="{00000000-0005-0000-0000-0000BD020000}"/>
    <cellStyle name="Normal 3 8 4 2" xfId="788" xr:uid="{00000000-0005-0000-0000-0000BE020000}"/>
    <cellStyle name="Normal 3 8 5" xfId="741" xr:uid="{00000000-0005-0000-0000-0000BF020000}"/>
    <cellStyle name="Normal 4" xfId="540" xr:uid="{00000000-0005-0000-0000-0000C0020000}"/>
    <cellStyle name="Normal 4 2" xfId="541" xr:uid="{00000000-0005-0000-0000-0000C1020000}"/>
    <cellStyle name="Normal 4 2 2" xfId="655" xr:uid="{00000000-0005-0000-0000-0000C2020000}"/>
    <cellStyle name="Normal 4 2 2 2" xfId="792" xr:uid="{00000000-0005-0000-0000-0000C3020000}"/>
    <cellStyle name="Normal 4 2 3" xfId="745" xr:uid="{00000000-0005-0000-0000-0000C4020000}"/>
    <cellStyle name="Normal 4 3" xfId="542" xr:uid="{00000000-0005-0000-0000-0000C5020000}"/>
    <cellStyle name="Normal 4 4" xfId="543" xr:uid="{00000000-0005-0000-0000-0000C6020000}"/>
    <cellStyle name="Normal 4 4 2" xfId="656" xr:uid="{00000000-0005-0000-0000-0000C7020000}"/>
    <cellStyle name="Normal 4 4 2 2" xfId="793" xr:uid="{00000000-0005-0000-0000-0000C8020000}"/>
    <cellStyle name="Normal 4 4 3" xfId="746" xr:uid="{00000000-0005-0000-0000-0000C9020000}"/>
    <cellStyle name="Normal 416" xfId="544" xr:uid="{00000000-0005-0000-0000-0000CA020000}"/>
    <cellStyle name="Normal 417" xfId="545" xr:uid="{00000000-0005-0000-0000-0000CB020000}"/>
    <cellStyle name="Normal 428" xfId="546" xr:uid="{00000000-0005-0000-0000-0000CC020000}"/>
    <cellStyle name="Normal 429" xfId="547" xr:uid="{00000000-0005-0000-0000-0000CD020000}"/>
    <cellStyle name="Normal 486" xfId="548" xr:uid="{00000000-0005-0000-0000-0000CE020000}"/>
    <cellStyle name="Normal 487" xfId="549" xr:uid="{00000000-0005-0000-0000-0000CF020000}"/>
    <cellStyle name="Normal 489" xfId="550" xr:uid="{00000000-0005-0000-0000-0000D0020000}"/>
    <cellStyle name="Normal 490" xfId="551" xr:uid="{00000000-0005-0000-0000-0000D1020000}"/>
    <cellStyle name="Normal 5" xfId="552" xr:uid="{00000000-0005-0000-0000-0000D2020000}"/>
    <cellStyle name="Normal 5 2" xfId="553" xr:uid="{00000000-0005-0000-0000-0000D3020000}"/>
    <cellStyle name="Normal 5 3" xfId="554" xr:uid="{00000000-0005-0000-0000-0000D4020000}"/>
    <cellStyle name="Normal 5 3 2" xfId="657" xr:uid="{00000000-0005-0000-0000-0000D5020000}"/>
    <cellStyle name="Normal 5 3 2 2" xfId="794" xr:uid="{00000000-0005-0000-0000-0000D6020000}"/>
    <cellStyle name="Normal 5 3 3" xfId="747" xr:uid="{00000000-0005-0000-0000-0000D7020000}"/>
    <cellStyle name="Normal 506" xfId="555" xr:uid="{00000000-0005-0000-0000-0000D8020000}"/>
    <cellStyle name="Normal 516" xfId="556" xr:uid="{00000000-0005-0000-0000-0000D9020000}"/>
    <cellStyle name="Normal 517" xfId="557" xr:uid="{00000000-0005-0000-0000-0000DA020000}"/>
    <cellStyle name="Normal 53" xfId="558" xr:uid="{00000000-0005-0000-0000-0000DB020000}"/>
    <cellStyle name="Normal 54" xfId="559" xr:uid="{00000000-0005-0000-0000-0000DC020000}"/>
    <cellStyle name="Normal 542" xfId="560" xr:uid="{00000000-0005-0000-0000-0000DD020000}"/>
    <cellStyle name="Normal 543" xfId="561" xr:uid="{00000000-0005-0000-0000-0000DE020000}"/>
    <cellStyle name="Normal 544" xfId="562" xr:uid="{00000000-0005-0000-0000-0000DF020000}"/>
    <cellStyle name="Normal 547" xfId="563" xr:uid="{00000000-0005-0000-0000-0000E0020000}"/>
    <cellStyle name="Normal 548" xfId="564" xr:uid="{00000000-0005-0000-0000-0000E1020000}"/>
    <cellStyle name="Normal 550" xfId="565" xr:uid="{00000000-0005-0000-0000-0000E2020000}"/>
    <cellStyle name="Normal 571" xfId="566" xr:uid="{00000000-0005-0000-0000-0000E3020000}"/>
    <cellStyle name="Normal 572" xfId="567" xr:uid="{00000000-0005-0000-0000-0000E4020000}"/>
    <cellStyle name="Normal 6" xfId="568" xr:uid="{00000000-0005-0000-0000-0000E5020000}"/>
    <cellStyle name="Normal 6 2" xfId="569" xr:uid="{00000000-0005-0000-0000-0000E6020000}"/>
    <cellStyle name="Normal 6 2 2" xfId="659" xr:uid="{00000000-0005-0000-0000-0000E7020000}"/>
    <cellStyle name="Normal 6 2 2 2" xfId="796" xr:uid="{00000000-0005-0000-0000-0000E8020000}"/>
    <cellStyle name="Normal 6 2 3" xfId="749" xr:uid="{00000000-0005-0000-0000-0000E9020000}"/>
    <cellStyle name="Normal 6 3" xfId="570" xr:uid="{00000000-0005-0000-0000-0000EA020000}"/>
    <cellStyle name="Normal 6 4" xfId="658" xr:uid="{00000000-0005-0000-0000-0000EB020000}"/>
    <cellStyle name="Normal 6 4 2" xfId="795" xr:uid="{00000000-0005-0000-0000-0000EC020000}"/>
    <cellStyle name="Normal 6 5" xfId="748" xr:uid="{00000000-0005-0000-0000-0000ED020000}"/>
    <cellStyle name="Normal 7" xfId="571" xr:uid="{00000000-0005-0000-0000-0000EE020000}"/>
    <cellStyle name="Normal 7 2" xfId="572" xr:uid="{00000000-0005-0000-0000-0000EF020000}"/>
    <cellStyle name="Normal 8" xfId="573" xr:uid="{00000000-0005-0000-0000-0000F0020000}"/>
    <cellStyle name="Normal 9" xfId="710" xr:uid="{00000000-0005-0000-0000-0000F1020000}"/>
    <cellStyle name="Normal 9 2" xfId="824" xr:uid="{00000000-0005-0000-0000-0000F2020000}"/>
    <cellStyle name="Normal_Sheet1" xfId="574" xr:uid="{00000000-0005-0000-0000-0000F3020000}"/>
    <cellStyle name="Note 2" xfId="575" xr:uid="{00000000-0005-0000-0000-0000F4020000}"/>
    <cellStyle name="Note 2 2" xfId="660" xr:uid="{00000000-0005-0000-0000-0000F5020000}"/>
    <cellStyle name="Note 2 2 2" xfId="797" xr:uid="{00000000-0005-0000-0000-0000F6020000}"/>
    <cellStyle name="Note 2 3" xfId="750" xr:uid="{00000000-0005-0000-0000-0000F7020000}"/>
    <cellStyle name="Note 3" xfId="711" xr:uid="{00000000-0005-0000-0000-0000F8020000}"/>
    <cellStyle name="Note 3 2" xfId="825" xr:uid="{00000000-0005-0000-0000-0000F9020000}"/>
    <cellStyle name="Output 2" xfId="576" xr:uid="{00000000-0005-0000-0000-0000FA020000}"/>
    <cellStyle name="Output 2 2" xfId="661" xr:uid="{00000000-0005-0000-0000-0000FB020000}"/>
    <cellStyle name="Percent" xfId="1" xr:uid="{00000000-0005-0000-0000-0000FC020000}"/>
    <cellStyle name="Percent 2" xfId="577" xr:uid="{00000000-0005-0000-0000-0000FD020000}"/>
    <cellStyle name="Schlecht" xfId="676" builtinId="27" customBuiltin="1"/>
    <cellStyle name="Standard" xfId="0" builtinId="0"/>
    <cellStyle name="Standard 3" xfId="578" xr:uid="{00000000-0005-0000-0000-0000FE020000}"/>
    <cellStyle name="Standard 4" xfId="579" xr:uid="{00000000-0005-0000-0000-0000FF020000}"/>
    <cellStyle name="Standard 4 2" xfId="580" xr:uid="{00000000-0005-0000-0000-000000030000}"/>
    <cellStyle name="Standard 4 2 2" xfId="581" xr:uid="{00000000-0005-0000-0000-000001030000}"/>
    <cellStyle name="Standard 4 2 2 2" xfId="582" xr:uid="{00000000-0005-0000-0000-000002030000}"/>
    <cellStyle name="Standard 4 2 2 2 2" xfId="665" xr:uid="{00000000-0005-0000-0000-000003030000}"/>
    <cellStyle name="Standard 4 2 2 2 2 2" xfId="801" xr:uid="{00000000-0005-0000-0000-000004030000}"/>
    <cellStyle name="Standard 4 2 2 2 3" xfId="754" xr:uid="{00000000-0005-0000-0000-000005030000}"/>
    <cellStyle name="Standard 4 2 2 3" xfId="664" xr:uid="{00000000-0005-0000-0000-000006030000}"/>
    <cellStyle name="Standard 4 2 2 3 2" xfId="800" xr:uid="{00000000-0005-0000-0000-000007030000}"/>
    <cellStyle name="Standard 4 2 2 4" xfId="753" xr:uid="{00000000-0005-0000-0000-000008030000}"/>
    <cellStyle name="Standard 4 2 3" xfId="583" xr:uid="{00000000-0005-0000-0000-000009030000}"/>
    <cellStyle name="Standard 4 2 3 2" xfId="666" xr:uid="{00000000-0005-0000-0000-00000A030000}"/>
    <cellStyle name="Standard 4 2 3 2 2" xfId="802" xr:uid="{00000000-0005-0000-0000-00000B030000}"/>
    <cellStyle name="Standard 4 2 3 3" xfId="755" xr:uid="{00000000-0005-0000-0000-00000C030000}"/>
    <cellStyle name="Standard 4 2 4" xfId="663" xr:uid="{00000000-0005-0000-0000-00000D030000}"/>
    <cellStyle name="Standard 4 2 4 2" xfId="799" xr:uid="{00000000-0005-0000-0000-00000E030000}"/>
    <cellStyle name="Standard 4 2 5" xfId="752" xr:uid="{00000000-0005-0000-0000-00000F030000}"/>
    <cellStyle name="Standard 4 3" xfId="584" xr:uid="{00000000-0005-0000-0000-000010030000}"/>
    <cellStyle name="Standard 4 3 2" xfId="585" xr:uid="{00000000-0005-0000-0000-000011030000}"/>
    <cellStyle name="Standard 4 3 2 2" xfId="668" xr:uid="{00000000-0005-0000-0000-000012030000}"/>
    <cellStyle name="Standard 4 3 2 2 2" xfId="804" xr:uid="{00000000-0005-0000-0000-000013030000}"/>
    <cellStyle name="Standard 4 3 2 3" xfId="757" xr:uid="{00000000-0005-0000-0000-000014030000}"/>
    <cellStyle name="Standard 4 3 3" xfId="667" xr:uid="{00000000-0005-0000-0000-000015030000}"/>
    <cellStyle name="Standard 4 3 3 2" xfId="803" xr:uid="{00000000-0005-0000-0000-000016030000}"/>
    <cellStyle name="Standard 4 3 4" xfId="756" xr:uid="{00000000-0005-0000-0000-000017030000}"/>
    <cellStyle name="Standard 4 4" xfId="586" xr:uid="{00000000-0005-0000-0000-000018030000}"/>
    <cellStyle name="Standard 4 4 2" xfId="669" xr:uid="{00000000-0005-0000-0000-000019030000}"/>
    <cellStyle name="Standard 4 4 2 2" xfId="805" xr:uid="{00000000-0005-0000-0000-00001A030000}"/>
    <cellStyle name="Standard 4 4 3" xfId="758" xr:uid="{00000000-0005-0000-0000-00001B030000}"/>
    <cellStyle name="Standard 4 5" xfId="662" xr:uid="{00000000-0005-0000-0000-00001C030000}"/>
    <cellStyle name="Standard 4 5 2" xfId="798" xr:uid="{00000000-0005-0000-0000-00001D030000}"/>
    <cellStyle name="Standard 4 6" xfId="751" xr:uid="{00000000-0005-0000-0000-00001E030000}"/>
    <cellStyle name="Standard 6" xfId="587" xr:uid="{00000000-0005-0000-0000-00001F030000}"/>
    <cellStyle name="Title 2" xfId="588" xr:uid="{00000000-0005-0000-0000-000020030000}"/>
    <cellStyle name="Total 2" xfId="589" xr:uid="{00000000-0005-0000-0000-00002103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22030000}"/>
    <cellStyle name="Zelle überprüfen" xfId="682" builtinId="23" customBuiltin="1"/>
    <cellStyle name="표준 2" xfId="591" xr:uid="{00000000-0005-0000-0000-00003F030000}"/>
    <cellStyle name="一般 7" xfId="592" xr:uid="{00000000-0005-0000-0000-00003D030000}"/>
    <cellStyle name="標準 2" xfId="593" xr:uid="{00000000-0005-0000-0000-000028030000}"/>
    <cellStyle name="標準 2 2" xfId="594" xr:uid="{00000000-0005-0000-0000-000029030000}"/>
    <cellStyle name="標準 2 3" xfId="595" xr:uid="{00000000-0005-0000-0000-00002A03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ingbright.com/" TargetMode="External"/><Relationship Id="rId2" Type="http://schemas.openxmlformats.org/officeDocument/2006/relationships/hyperlink" Target="mailto:sales@cn.kingbright.com" TargetMode="External"/><Relationship Id="rId1" Type="http://schemas.openxmlformats.org/officeDocument/2006/relationships/hyperlink" Target="mailto:sales@cn.kingbrigh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71.2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56.2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199.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6.5">
      <c r="A96" s="125" t="str">
        <f t="shared" si="7"/>
        <v>DefinitionsB15</v>
      </c>
      <c r="B96" s="125" t="s">
        <v>645</v>
      </c>
      <c r="C96" s="125" t="s">
        <v>720</v>
      </c>
      <c r="D96" s="244" t="s">
        <v>698</v>
      </c>
      <c r="E96" s="244" t="s">
        <v>699</v>
      </c>
      <c r="F96" s="252" t="s">
        <v>700</v>
      </c>
      <c r="G96" s="253" t="s">
        <v>701</v>
      </c>
      <c r="H96" s="274" t="s">
        <v>702</v>
      </c>
      <c r="I96" s="187" t="s">
        <v>18533</v>
      </c>
    </row>
    <row r="97" spans="1:9" ht="16.5">
      <c r="A97" s="125" t="str">
        <f t="shared" si="7"/>
        <v>DefinitionsB16</v>
      </c>
      <c r="B97" s="125" t="s">
        <v>645</v>
      </c>
      <c r="C97" s="125" t="s">
        <v>726</v>
      </c>
      <c r="D97" s="244" t="s">
        <v>704</v>
      </c>
      <c r="E97" s="244" t="s">
        <v>705</v>
      </c>
      <c r="F97" s="252" t="s">
        <v>706</v>
      </c>
      <c r="G97" s="254" t="s">
        <v>707</v>
      </c>
      <c r="H97" s="274" t="s">
        <v>18531</v>
      </c>
      <c r="I97" s="187" t="s">
        <v>18534</v>
      </c>
    </row>
    <row r="98" spans="1:9" ht="16.5">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ht="16.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56.7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8.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40.5">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7">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85.2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9-0000-0000-000009000000}"/>
  <customSheetViews>
    <customSheetView guid="{4BDF1A28-30D5-449D-B20E-D6C97EF9FAE1}" showAutoFilter="1">
      <selection activeCell="C174" sqref="C174"/>
      <pageMargins left="0" right="0" top="0" bottom="0" header="0" footer="0"/>
      <pageSetup paperSize="9" orientation="portrait"/>
      <autoFilter ref="B1:N1" xr:uid="{9513BC52-964F-4254-A93A-26558D63DC57}"/>
    </customSheetView>
    <customSheetView guid="{C59130F4-2E03-5E48-94CE-6E4A0484DB9E}" showAutoFilter="1">
      <selection activeCell="E4" sqref="E4"/>
      <pageMargins left="0" right="0" top="0" bottom="0" header="0" footer="0"/>
      <pageSetup paperSize="9" orientation="portrait"/>
      <headerFooter alignWithMargins="0"/>
      <autoFilter ref="B1:N1" xr:uid="{0EACC582-45FC-4DA7-A64C-C1AB86BD731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baseColWidth="10"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804CED72-5440-45FE-B905-07A13B3F4825}"/>
    </customSheetView>
    <customSheetView guid="{C59130F4-2E03-5E48-94CE-6E4A0484DB9E}" showAutoFilter="1">
      <selection activeCell="C1" sqref="C1:D65536"/>
      <pageMargins left="0" right="0" top="0" bottom="0" header="0" footer="0"/>
      <pageSetup orientation="portrait"/>
      <headerFooter alignWithMargins="0"/>
      <autoFilter ref="B1:C1" xr:uid="{1C09B5E8-04D1-4EAA-B328-5B5B131F9B5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20162</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20165</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20164</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45953</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20166</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20166</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20167</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25</v>
      </c>
      <c r="E120" s="437"/>
      <c r="F120" s="8"/>
      <c r="G120" s="401" t="s">
        <v>20168</v>
      </c>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t="s">
        <v>25</v>
      </c>
      <c r="E122" s="437"/>
      <c r="F122" s="8"/>
      <c r="G122" s="401" t="s">
        <v>20168</v>
      </c>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t="s">
        <v>25</v>
      </c>
      <c r="E123" s="437"/>
      <c r="F123" s="8"/>
      <c r="G123" s="401" t="s">
        <v>20168</v>
      </c>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t="s">
        <v>25</v>
      </c>
      <c r="E124" s="437"/>
      <c r="F124" s="8"/>
      <c r="G124" s="401" t="s">
        <v>20169</v>
      </c>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t="s">
        <v>20170</v>
      </c>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52" stopIfTrue="1">
      <formula>IF($B$30="",TRUE)</formula>
    </cfRule>
  </conditionalFormatting>
  <conditionalFormatting sqref="B31">
    <cfRule type="expression" dxfId="141" priority="650">
      <formula>IF($B$31="",TRUE)</formula>
    </cfRule>
  </conditionalFormatting>
  <conditionalFormatting sqref="B32">
    <cfRule type="expression" dxfId="140" priority="649">
      <formula>IF($B$32="",TRUE)</formula>
    </cfRule>
  </conditionalFormatting>
  <conditionalFormatting sqref="B33">
    <cfRule type="expression" dxfId="139" priority="648">
      <formula>IF($B$33="",TRUE)</formula>
    </cfRule>
  </conditionalFormatting>
  <conditionalFormatting sqref="B34">
    <cfRule type="expression" dxfId="138" priority="647">
      <formula>IF($B$34="",TRUE)</formula>
    </cfRule>
  </conditionalFormatting>
  <conditionalFormatting sqref="B35">
    <cfRule type="expression" dxfId="137" priority="646">
      <formula>IF($B$35="",TRUE)</formula>
    </cfRule>
  </conditionalFormatting>
  <conditionalFormatting sqref="B36">
    <cfRule type="expression" dxfId="136" priority="645">
      <formula>IF($B$36="",TRUE)</formula>
    </cfRule>
  </conditionalFormatting>
  <conditionalFormatting sqref="B37">
    <cfRule type="expression" dxfId="135" priority="644">
      <formula>IF($B$37="",TRUE)</formula>
    </cfRule>
  </conditionalFormatting>
  <conditionalFormatting sqref="B38">
    <cfRule type="expression" dxfId="134" priority="643">
      <formula>IF($B$38="",TRUE)</formula>
    </cfRule>
  </conditionalFormatting>
  <conditionalFormatting sqref="B39">
    <cfRule type="expression" dxfId="133" priority="642">
      <formula>IF($B$39="",TRUE)</formula>
    </cfRule>
  </conditionalFormatting>
  <conditionalFormatting sqref="B42">
    <cfRule type="expression" dxfId="132" priority="624" stopIfTrue="1">
      <formula>IF($B$42="",TRUE)</formula>
    </cfRule>
  </conditionalFormatting>
  <conditionalFormatting sqref="B43">
    <cfRule type="expression" dxfId="131" priority="623" stopIfTrue="1">
      <formula>IF($B$43="",TRUE)</formula>
    </cfRule>
  </conditionalFormatting>
  <conditionalFormatting sqref="B44">
    <cfRule type="expression" dxfId="130" priority="622" stopIfTrue="1">
      <formula>IF($B$44="",TRUE)</formula>
    </cfRule>
  </conditionalFormatting>
  <conditionalFormatting sqref="B45">
    <cfRule type="expression" dxfId="129" priority="621" stopIfTrue="1">
      <formula>IF($B$45="",TRUE)</formula>
    </cfRule>
  </conditionalFormatting>
  <conditionalFormatting sqref="B46">
    <cfRule type="expression" dxfId="128" priority="620" stopIfTrue="1">
      <formula>IF($B$46="",TRUE)</formula>
    </cfRule>
  </conditionalFormatting>
  <conditionalFormatting sqref="B47">
    <cfRule type="expression" dxfId="127" priority="619" stopIfTrue="1">
      <formula>IF($B$47="",TRUE)</formula>
    </cfRule>
  </conditionalFormatting>
  <conditionalFormatting sqref="B48">
    <cfRule type="expression" dxfId="126" priority="618" stopIfTrue="1">
      <formula>IF($B$48="",TRUE)</formula>
    </cfRule>
  </conditionalFormatting>
  <conditionalFormatting sqref="B49">
    <cfRule type="expression" dxfId="125" priority="617" stopIfTrue="1">
      <formula>IF($B$49="",TRUE)</formula>
    </cfRule>
  </conditionalFormatting>
  <conditionalFormatting sqref="B50">
    <cfRule type="expression" dxfId="124" priority="616" stopIfTrue="1">
      <formula>IF($B$50="",TRUE)</formula>
    </cfRule>
  </conditionalFormatting>
  <conditionalFormatting sqref="B51">
    <cfRule type="expression" dxfId="123" priority="615" stopIfTrue="1">
      <formula>IF($B$51="",TRUE)</formula>
    </cfRule>
  </conditionalFormatting>
  <conditionalFormatting sqref="B54">
    <cfRule type="expression" dxfId="122" priority="607" stopIfTrue="1">
      <formula>IF($B$54="",TRUE)</formula>
    </cfRule>
  </conditionalFormatting>
  <conditionalFormatting sqref="B55">
    <cfRule type="expression" dxfId="121" priority="589" stopIfTrue="1">
      <formula>IF($B$55="",TRUE)</formula>
    </cfRule>
  </conditionalFormatting>
  <conditionalFormatting sqref="B56">
    <cfRule type="expression" dxfId="120" priority="606" stopIfTrue="1">
      <formula>IF($B$56="",TRUE)</formula>
    </cfRule>
  </conditionalFormatting>
  <conditionalFormatting sqref="B57">
    <cfRule type="expression" dxfId="119" priority="605" stopIfTrue="1">
      <formula>IF($B$57="",TRUE)</formula>
    </cfRule>
  </conditionalFormatting>
  <conditionalFormatting sqref="B58">
    <cfRule type="expression" dxfId="118" priority="604" stopIfTrue="1">
      <formula>IF($B$58="",TRUE)</formula>
    </cfRule>
  </conditionalFormatting>
  <conditionalFormatting sqref="B59">
    <cfRule type="expression" dxfId="117" priority="603" stopIfTrue="1">
      <formula>IF($B$59="",TRUE)</formula>
    </cfRule>
  </conditionalFormatting>
  <conditionalFormatting sqref="B60">
    <cfRule type="expression" dxfId="116" priority="602" stopIfTrue="1">
      <formula>IF($B$60="",TRUE)</formula>
    </cfRule>
  </conditionalFormatting>
  <conditionalFormatting sqref="B61">
    <cfRule type="expression" dxfId="115" priority="601" stopIfTrue="1">
      <formula>IF($B$61="",TRUE)</formula>
    </cfRule>
  </conditionalFormatting>
  <conditionalFormatting sqref="B62">
    <cfRule type="expression" dxfId="114" priority="600" stopIfTrue="1">
      <formula>IF($B$62="",TRUE)</formula>
    </cfRule>
  </conditionalFormatting>
  <conditionalFormatting sqref="B63">
    <cfRule type="expression" dxfId="113" priority="599" stopIfTrue="1">
      <formula>IF($B$63="",TRUE)</formula>
    </cfRule>
  </conditionalFormatting>
  <conditionalFormatting sqref="B66">
    <cfRule type="expression" dxfId="112" priority="598" stopIfTrue="1">
      <formula>IF($B$54="",TRUE)</formula>
    </cfRule>
  </conditionalFormatting>
  <conditionalFormatting sqref="B67">
    <cfRule type="expression" dxfId="111" priority="588" stopIfTrue="1">
      <formula>IF($B$55="",TRUE)</formula>
    </cfRule>
  </conditionalFormatting>
  <conditionalFormatting sqref="B68">
    <cfRule type="expression" dxfId="110" priority="597" stopIfTrue="1">
      <formula>IF($B$56="",TRUE)</formula>
    </cfRule>
  </conditionalFormatting>
  <conditionalFormatting sqref="B69">
    <cfRule type="expression" dxfId="109" priority="596" stopIfTrue="1">
      <formula>IF($B$57="",TRUE)</formula>
    </cfRule>
  </conditionalFormatting>
  <conditionalFormatting sqref="B70">
    <cfRule type="expression" dxfId="108" priority="595" stopIfTrue="1">
      <formula>IF($B$58="",TRUE)</formula>
    </cfRule>
  </conditionalFormatting>
  <conditionalFormatting sqref="B71">
    <cfRule type="expression" dxfId="107" priority="594" stopIfTrue="1">
      <formula>IF($B$59="",TRUE)</formula>
    </cfRule>
  </conditionalFormatting>
  <conditionalFormatting sqref="B72">
    <cfRule type="expression" dxfId="106" priority="593" stopIfTrue="1">
      <formula>IF($B$60="",TRUE)</formula>
    </cfRule>
  </conditionalFormatting>
  <conditionalFormatting sqref="B73">
    <cfRule type="expression" dxfId="105" priority="592" stopIfTrue="1">
      <formula>IF($B$61="",TRUE)</formula>
    </cfRule>
  </conditionalFormatting>
  <conditionalFormatting sqref="B74">
    <cfRule type="expression" dxfId="104" priority="591" stopIfTrue="1">
      <formula>IF($B$62="",TRUE)</formula>
    </cfRule>
  </conditionalFormatting>
  <conditionalFormatting sqref="B75">
    <cfRule type="expression" dxfId="103" priority="590" stopIfTrue="1">
      <formula>IF($B$63="",TRUE)</formula>
    </cfRule>
  </conditionalFormatting>
  <conditionalFormatting sqref="B78">
    <cfRule type="expression" dxfId="102" priority="587" stopIfTrue="1">
      <formula>IF($B$54="",TRUE)</formula>
    </cfRule>
  </conditionalFormatting>
  <conditionalFormatting sqref="B79">
    <cfRule type="expression" dxfId="101" priority="578" stopIfTrue="1">
      <formula>IF($B$55="",TRUE)</formula>
    </cfRule>
  </conditionalFormatting>
  <conditionalFormatting sqref="B80">
    <cfRule type="expression" dxfId="100" priority="586" stopIfTrue="1">
      <formula>IF($B$56="",TRUE)</formula>
    </cfRule>
  </conditionalFormatting>
  <conditionalFormatting sqref="B81">
    <cfRule type="expression" dxfId="99" priority="585" stopIfTrue="1">
      <formula>IF($B$57="",TRUE)</formula>
    </cfRule>
  </conditionalFormatting>
  <conditionalFormatting sqref="B82">
    <cfRule type="expression" dxfId="98" priority="584" stopIfTrue="1">
      <formula>IF($B$58="",TRUE)</formula>
    </cfRule>
  </conditionalFormatting>
  <conditionalFormatting sqref="B83">
    <cfRule type="expression" dxfId="97" priority="583" stopIfTrue="1">
      <formula>IF($B$59="",TRUE)</formula>
    </cfRule>
  </conditionalFormatting>
  <conditionalFormatting sqref="B84">
    <cfRule type="expression" dxfId="96" priority="582" stopIfTrue="1">
      <formula>IF($B$60="",TRUE)</formula>
    </cfRule>
  </conditionalFormatting>
  <conditionalFormatting sqref="B85">
    <cfRule type="expression" dxfId="95" priority="581" stopIfTrue="1">
      <formula>IF($B$61="",TRUE)</formula>
    </cfRule>
  </conditionalFormatting>
  <conditionalFormatting sqref="B86">
    <cfRule type="expression" dxfId="94" priority="580" stopIfTrue="1">
      <formula>IF($B$62="",TRUE)</formula>
    </cfRule>
  </conditionalFormatting>
  <conditionalFormatting sqref="B87">
    <cfRule type="expression" dxfId="93" priority="579" stopIfTrue="1">
      <formula>IF($B$63="",TRUE)</formula>
    </cfRule>
  </conditionalFormatting>
  <conditionalFormatting sqref="B90">
    <cfRule type="expression" dxfId="92" priority="577" stopIfTrue="1">
      <formula>IF($B$54="",TRUE)</formula>
    </cfRule>
  </conditionalFormatting>
  <conditionalFormatting sqref="B91">
    <cfRule type="expression" dxfId="91" priority="568" stopIfTrue="1">
      <formula>IF($B$55="",TRUE)</formula>
    </cfRule>
  </conditionalFormatting>
  <conditionalFormatting sqref="B92">
    <cfRule type="expression" dxfId="90" priority="576" stopIfTrue="1">
      <formula>IF($B$56="",TRUE)</formula>
    </cfRule>
  </conditionalFormatting>
  <conditionalFormatting sqref="B93">
    <cfRule type="expression" dxfId="89" priority="575" stopIfTrue="1">
      <formula>IF($B$57="",TRUE)</formula>
    </cfRule>
  </conditionalFormatting>
  <conditionalFormatting sqref="B94">
    <cfRule type="expression" dxfId="88" priority="574" stopIfTrue="1">
      <formula>IF($B$58="",TRUE)</formula>
    </cfRule>
  </conditionalFormatting>
  <conditionalFormatting sqref="B95">
    <cfRule type="expression" dxfId="87" priority="573" stopIfTrue="1">
      <formula>IF($B$59="",TRUE)</formula>
    </cfRule>
  </conditionalFormatting>
  <conditionalFormatting sqref="B96">
    <cfRule type="expression" dxfId="86" priority="572" stopIfTrue="1">
      <formula>IF($B$60="",TRUE)</formula>
    </cfRule>
  </conditionalFormatting>
  <conditionalFormatting sqref="B97">
    <cfRule type="expression" dxfId="85" priority="571" stopIfTrue="1">
      <formula>IF($B$61="",TRUE)</formula>
    </cfRule>
  </conditionalFormatting>
  <conditionalFormatting sqref="B98">
    <cfRule type="expression" dxfId="84" priority="570" stopIfTrue="1">
      <formula>IF($B$62="",TRUE)</formula>
    </cfRule>
  </conditionalFormatting>
  <conditionalFormatting sqref="B99">
    <cfRule type="expression" dxfId="83" priority="569" stopIfTrue="1">
      <formula>IF($B$63="",TRUE)</formula>
    </cfRule>
  </conditionalFormatting>
  <conditionalFormatting sqref="B102">
    <cfRule type="expression" dxfId="82" priority="567" stopIfTrue="1">
      <formula>IF($B$54="",TRUE)</formula>
    </cfRule>
  </conditionalFormatting>
  <conditionalFormatting sqref="B103">
    <cfRule type="expression" dxfId="81" priority="558" stopIfTrue="1">
      <formula>IF($B$55="",TRUE)</formula>
    </cfRule>
  </conditionalFormatting>
  <conditionalFormatting sqref="B104">
    <cfRule type="expression" dxfId="80" priority="566" stopIfTrue="1">
      <formula>IF($B$56="",TRUE)</formula>
    </cfRule>
  </conditionalFormatting>
  <conditionalFormatting sqref="B105">
    <cfRule type="expression" dxfId="79" priority="565" stopIfTrue="1">
      <formula>IF($B$57="",TRUE)</formula>
    </cfRule>
  </conditionalFormatting>
  <conditionalFormatting sqref="B106">
    <cfRule type="expression" dxfId="78" priority="564" stopIfTrue="1">
      <formula>IF($B$58="",TRUE)</formula>
    </cfRule>
  </conditionalFormatting>
  <conditionalFormatting sqref="B107">
    <cfRule type="expression" dxfId="77" priority="563" stopIfTrue="1">
      <formula>IF($B$59="",TRUE)</formula>
    </cfRule>
  </conditionalFormatting>
  <conditionalFormatting sqref="B108">
    <cfRule type="expression" dxfId="76" priority="562" stopIfTrue="1">
      <formula>IF($B$60="",TRUE)</formula>
    </cfRule>
  </conditionalFormatting>
  <conditionalFormatting sqref="B109">
    <cfRule type="expression" dxfId="75" priority="561" stopIfTrue="1">
      <formula>IF($B$61="",TRUE)</formula>
    </cfRule>
  </conditionalFormatting>
  <conditionalFormatting sqref="B110">
    <cfRule type="expression" dxfId="74" priority="560" stopIfTrue="1">
      <formula>IF($B$62="",TRUE)</formula>
    </cfRule>
  </conditionalFormatting>
  <conditionalFormatting sqref="B111">
    <cfRule type="expression" dxfId="73" priority="559" stopIfTrue="1">
      <formula>IF($B$63="",TRUE)</formula>
    </cfRule>
  </conditionalFormatting>
  <conditionalFormatting sqref="B120">
    <cfRule type="expression" dxfId="72" priority="536" stopIfTrue="1">
      <formula>IF($B$54="",TRUE)</formula>
    </cfRule>
  </conditionalFormatting>
  <conditionalFormatting sqref="B121">
    <cfRule type="expression" dxfId="71" priority="527" stopIfTrue="1">
      <formula>IF($B$55="",TRUE)</formula>
    </cfRule>
  </conditionalFormatting>
  <conditionalFormatting sqref="B122">
    <cfRule type="expression" dxfId="70" priority="535" stopIfTrue="1">
      <formula>IF($B$56="",TRUE)</formula>
    </cfRule>
  </conditionalFormatting>
  <conditionalFormatting sqref="B123">
    <cfRule type="expression" dxfId="69" priority="534" stopIfTrue="1">
      <formula>IF($B$57="",TRUE)</formula>
    </cfRule>
  </conditionalFormatting>
  <conditionalFormatting sqref="B124">
    <cfRule type="expression" dxfId="68" priority="533" stopIfTrue="1">
      <formula>IF($B$58="",TRUE)</formula>
    </cfRule>
  </conditionalFormatting>
  <conditionalFormatting sqref="B125">
    <cfRule type="expression" dxfId="67" priority="532" stopIfTrue="1">
      <formula>IF($B$59="",TRUE)</formula>
    </cfRule>
  </conditionalFormatting>
  <conditionalFormatting sqref="B126">
    <cfRule type="expression" dxfId="66" priority="531" stopIfTrue="1">
      <formula>IF($B$60="",TRUE)</formula>
    </cfRule>
  </conditionalFormatting>
  <conditionalFormatting sqref="B127">
    <cfRule type="expression" dxfId="65" priority="530" stopIfTrue="1">
      <formula>IF($B$61="",TRUE)</formula>
    </cfRule>
  </conditionalFormatting>
  <conditionalFormatting sqref="B128">
    <cfRule type="expression" dxfId="64" priority="529" stopIfTrue="1">
      <formula>IF($B$62="",TRUE)</formula>
    </cfRule>
  </conditionalFormatting>
  <conditionalFormatting sqref="B129">
    <cfRule type="expression" dxfId="63" priority="528" stopIfTrue="1">
      <formula>IF($B$63="",TRUE)</formula>
    </cfRule>
  </conditionalFormatting>
  <conditionalFormatting sqref="D12">
    <cfRule type="expression" dxfId="62" priority="651">
      <formula>IF($D$12="",TRUE)</formula>
    </cfRule>
  </conditionalFormatting>
  <conditionalFormatting sqref="D26:E26">
    <cfRule type="expression" dxfId="61" priority="668" stopIfTrue="1">
      <formula>IF($D$26="",TRUE)</formula>
    </cfRule>
  </conditionalFormatting>
  <conditionalFormatting sqref="D30:E39">
    <cfRule type="expression" dxfId="60" priority="265" stopIfTrue="1">
      <formula>IF($M30=1,TRUE)</formula>
    </cfRule>
    <cfRule type="expression" dxfId="59" priority="267" stopIfTrue="1">
      <formula>IF($D30="",TRUE)</formula>
    </cfRule>
    <cfRule type="expression" dxfId="58" priority="266" stopIfTrue="1">
      <formula>IF($B30="",TRUE)</formula>
    </cfRule>
  </conditionalFormatting>
  <conditionalFormatting sqref="D42:E51">
    <cfRule type="expression" dxfId="57" priority="231" stopIfTrue="1">
      <formula>IF($P30="",TRUE)</formula>
    </cfRule>
    <cfRule type="expression" dxfId="56" priority="230" stopIfTrue="1">
      <formula>IF(AND(OR($D30="Yes",$D30=""),$D42=""),1,0)</formula>
    </cfRule>
    <cfRule type="expression" dxfId="55" priority="229" stopIfTrue="1">
      <formula>IF($B42="",TRUE)</formula>
    </cfRule>
    <cfRule type="expression" dxfId="54" priority="228" stopIfTrue="1">
      <formula>IF($M42=1,TRUE)</formula>
    </cfRule>
  </conditionalFormatting>
  <conditionalFormatting sqref="D54:E63">
    <cfRule type="expression" dxfId="53" priority="192" stopIfTrue="1">
      <formula>IF($B54="",TRUE)</formula>
    </cfRule>
    <cfRule type="expression" dxfId="52" priority="191" stopIfTrue="1">
      <formula>IF($M54=1,TRUE)</formula>
    </cfRule>
    <cfRule type="expression" dxfId="51" priority="194" stopIfTrue="1">
      <formula>IF(AND(OR($D42="Yes",$D42=""),$D54=""),1,0)</formula>
    </cfRule>
    <cfRule type="expression" dxfId="50" priority="193" stopIfTrue="1">
      <formula>IF($P54="",TRUE)</formula>
    </cfRule>
  </conditionalFormatting>
  <conditionalFormatting sqref="D66:E75">
    <cfRule type="expression" dxfId="49" priority="156" stopIfTrue="1">
      <formula>IF($P54="",TRUE)</formula>
    </cfRule>
    <cfRule type="expression" dxfId="48" priority="157" stopIfTrue="1">
      <formula>IF(AND(OR($D42="Yes",$D42=""),$D66=""),1,0)</formula>
    </cfRule>
    <cfRule type="expression" dxfId="47" priority="155" stopIfTrue="1">
      <formula>IF($B54="",TRUE)</formula>
    </cfRule>
    <cfRule type="expression" dxfId="46" priority="154" stopIfTrue="1">
      <formula>IF($M66=1,TRUE)</formula>
    </cfRule>
  </conditionalFormatting>
  <conditionalFormatting sqref="D78:E87">
    <cfRule type="expression" dxfId="45" priority="118" stopIfTrue="1">
      <formula>IF($B54="",TRUE)</formula>
    </cfRule>
    <cfRule type="expression" dxfId="44" priority="117" stopIfTrue="1">
      <formula>IF($M78=1,TRUE)</formula>
    </cfRule>
    <cfRule type="expression" dxfId="43" priority="119" stopIfTrue="1">
      <formula>IF($P54="",TRUE)</formula>
    </cfRule>
    <cfRule type="expression" dxfId="42" priority="120" stopIfTrue="1">
      <formula>IF(AND(OR($D42="Yes",$D42=""),$D78=""),1,0)</formula>
    </cfRule>
  </conditionalFormatting>
  <conditionalFormatting sqref="D90:E99">
    <cfRule type="expression" dxfId="41" priority="83" stopIfTrue="1">
      <formula>IF(AND(OR($D42="Yes",$D42=""),$D90=""),1,0)</formula>
    </cfRule>
    <cfRule type="expression" dxfId="40" priority="82" stopIfTrue="1">
      <formula>IF($P54="",TRUE)</formula>
    </cfRule>
    <cfRule type="expression" dxfId="39" priority="81" stopIfTrue="1">
      <formula>IF($B54="",TRUE)</formula>
    </cfRule>
    <cfRule type="expression" dxfId="38" priority="80" stopIfTrue="1">
      <formula>IF($M90=1,TRUE)</formula>
    </cfRule>
  </conditionalFormatting>
  <conditionalFormatting sqref="D102:E111">
    <cfRule type="expression" dxfId="37" priority="43" stopIfTrue="1">
      <formula>IF($M102=1,TRUE)</formula>
    </cfRule>
    <cfRule type="expression" dxfId="36" priority="46" stopIfTrue="1">
      <formula>IF(AND(OR($D42="Yes",$D42=""),$D102=""),1,0)</formula>
    </cfRule>
    <cfRule type="expression" dxfId="35" priority="45" stopIfTrue="1">
      <formula>IF($P54="",TRUE)</formula>
    </cfRule>
    <cfRule type="expression" dxfId="34" priority="44" stopIfTrue="1">
      <formula>IF($B54="",TRUE)</formula>
    </cfRule>
  </conditionalFormatting>
  <conditionalFormatting sqref="D115:E115 D117:E117 D131:E131 D133:E133 D135:E135 D137:E137">
    <cfRule type="expression" dxfId="33" priority="654" stopIfTrue="1">
      <formula>AND(OR($D$30="No",$D$30="Unknown",$D$30="Not applicable for this declaration"),OR($D$31="No",$D$31="Unknown",$D$31="Not applicable for this declaration"))</formula>
    </cfRule>
    <cfRule type="expression" dxfId="32" priority="655" stopIfTrue="1">
      <formula>IF(D115="",TRUE)</formula>
    </cfRule>
  </conditionalFormatting>
  <conditionalFormatting sqref="D120:E129">
    <cfRule type="expression" dxfId="31" priority="9" stopIfTrue="1">
      <formula>IF(AND(OR($D42="Yes",$D42=""),$D120=""),1,0)</formula>
    </cfRule>
    <cfRule type="expression" dxfId="30" priority="6" stopIfTrue="1">
      <formula>IF($M120=1,TRUE)</formula>
    </cfRule>
    <cfRule type="expression" dxfId="29" priority="7" stopIfTrue="1">
      <formula>IF($B54="",TRUE)</formula>
    </cfRule>
    <cfRule type="expression" dxfId="28" priority="8" stopIfTrue="1">
      <formula>IF($P54="",TRUE)</formula>
    </cfRule>
  </conditionalFormatting>
  <conditionalFormatting sqref="D9:G9">
    <cfRule type="expression" dxfId="27" priority="807" stopIfTrue="1">
      <formula>IF($D$9="",TRUE)</formula>
    </cfRule>
  </conditionalFormatting>
  <conditionalFormatting sqref="D8:J8">
    <cfRule type="expression" dxfId="26" priority="806" stopIfTrue="1">
      <formula>IF($D$8="",TRUE)</formula>
    </cfRule>
  </conditionalFormatting>
  <conditionalFormatting sqref="D10:J10">
    <cfRule type="expression" dxfId="25" priority="821" stopIfTrue="1">
      <formula>IF(AND($D$10="",$D$9=$R$9),TRUE)</formula>
    </cfRule>
    <cfRule type="expression" dxfId="24" priority="711" stopIfTrue="1">
      <formula>IF($D$9=$Q$9,TRUE)</formula>
    </cfRule>
  </conditionalFormatting>
  <conditionalFormatting sqref="G117:J117">
    <cfRule type="expression" dxfId="23" priority="659">
      <formula>IF(AND($D$117="Yes",$G$117=""),TRUE)</formula>
    </cfRule>
  </conditionalFormatting>
  <conditionalFormatting sqref="G133:J133">
    <cfRule type="expression" dxfId="22" priority="661" stopIfTrue="1">
      <formula>IF(AND($D$133="Yes, using other format (describe)",$G$133=""),TRUE)</formula>
    </cfRule>
  </conditionalFormatting>
  <conditionalFormatting sqref="G135:J135">
    <cfRule type="expression" dxfId="21" priority="658">
      <formula>IF(AND($D$135="Yes, using other format (describe)",$G$135=""),TRUE)</formula>
    </cfRule>
  </conditionalFormatting>
  <conditionalFormatting sqref="D20">
    <cfRule type="expression" dxfId="20" priority="3" stopIfTrue="1">
      <formula>IF($D$20="",TRUE)</formula>
    </cfRule>
  </conditionalFormatting>
  <conditionalFormatting sqref="D24">
    <cfRule type="expression" dxfId="19" priority="1" stopIfTrue="1">
      <formula>IF($D$24="",TRUE)</formula>
    </cfRule>
  </conditionalFormatting>
  <conditionalFormatting sqref="D19:J19">
    <cfRule type="expression" dxfId="18" priority="2" stopIfTrue="1">
      <formula>IF($D$19="",TRUE)</formula>
    </cfRule>
  </conditionalFormatting>
  <conditionalFormatting sqref="D21:J21">
    <cfRule type="expression" dxfId="17" priority="4" stopIfTrue="1">
      <formula>IF($D$21="",TRUE)</formula>
    </cfRule>
  </conditionalFormatting>
  <conditionalFormatting sqref="D22:J22">
    <cfRule type="expression" dxfId="16" priority="5" stopIfTrue="1">
      <formula>IF($D$22="",TRUE)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90:E99 D54:E63 D42:E51 D66:E75 D102:E111"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82" display="Instructions!A82"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 ref="G117" r:id="rId3" xr:uid="{00000000-0004-0000-0300-000006000000}"/>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8" sqref="C8"/>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14.75">
      <c r="A5" s="196" t="s">
        <v>20171</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IF(B5="","",IF(ISERROR(MATCH($J5,SorP!$B$1:$B$6226,0)),"",INDIRECT("'SorP'!$A$"&amp;MATCH($S5&amp;$J5,SorP!C:C,0))))</f>
        <v>JP-38</v>
      </c>
      <c r="U5" s="167"/>
      <c r="V5" s="168">
        <f ca="1">IF(C5="",NA(),MATCH($B5&amp;$C5,'Smelter Look-up'!$J:$J,0))</f>
        <v>301</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51">
      <c r="A6" s="196" t="s">
        <v>20172</v>
      </c>
      <c r="B6" s="302" t="str">
        <f ca="1">IF(LEN(A6)=0,"",INDEX('Smelter Look-up'!$A:$A,MATCH($A6,'Smelter Look-up'!$E:$E,0)))</f>
        <v>Nickel</v>
      </c>
      <c r="C6" s="151" t="str">
        <f ca="1">IF(LEN(A6)=0,"",INDEX('Smelter Look-up'!$C:$C,MATCH($A6,'Smelter Look-up'!$E:$E,0)))</f>
        <v>ICoNiChem Widnes Ltd</v>
      </c>
      <c r="D6" s="148"/>
      <c r="E6" s="148" t="str">
        <f ca="1">IF(ISERROR($V6),"",OFFSET('Smelter Look-up'!$D$4,$V6-4,0)&amp;"")</f>
        <v>UNITED KINGDOM OF GREAT BRITAIN AND NORTHERN IRELAND</v>
      </c>
      <c r="F6" s="148" t="str">
        <f ca="1">IF(ISERROR($V6),"",OFFSET('Smelter Look-up'!$E$4,$V6-4,0))</f>
        <v>CID004618</v>
      </c>
      <c r="G6" s="148" t="str">
        <f ca="1">IF(C6=$X$4,"Enter smelter details",IF(ISERROR($V6),"",OFFSET('Smelter Look-up'!$F$4,$V6-4,0)))</f>
        <v>RMI</v>
      </c>
      <c r="H6" s="204">
        <f ca="1">IF(ISERROR($V6),"",OFFSET('Smelter Look-up'!$G$4,$V6-4,0))</f>
        <v>0</v>
      </c>
      <c r="I6" s="205" t="str">
        <f ca="1">IF(ISERROR($V6),"",OFFSET('Smelter Look-up'!$H$4,$V6-4,0))</f>
        <v>Widnes</v>
      </c>
      <c r="J6" s="205" t="str">
        <f ca="1">IF(ISERROR($V6),"",OFFSET('Smelter Look-up'!$I$4,$V6-4,0))</f>
        <v>Cheshire West and Chester</v>
      </c>
      <c r="K6" s="149"/>
      <c r="L6" s="149"/>
      <c r="M6" s="149"/>
      <c r="N6" s="149"/>
      <c r="O6" s="149"/>
      <c r="P6" s="207"/>
      <c r="Q6" s="150"/>
      <c r="R6" s="148" t="str">
        <f ca="1">IF(ISERROR($V6),"",OFFSET('Smelter Look-up'!$C$4,$V6-4,0)&amp;"")</f>
        <v>ICoNiChem Widnes Ltd</v>
      </c>
      <c r="S6" s="154" t="str">
        <f t="shared" ca="1" si="0"/>
        <v>GB</v>
      </c>
      <c r="T6" s="154" t="str">
        <f ca="1">IF(B6="","",IF(ISERROR(MATCH($J6,SorP!$B$1:$B$6226,0)),"",INDIRECT("'SorP'!$A$"&amp;MATCH($S6&amp;$J6,SorP!C:C,0))))</f>
        <v>GB-CHW</v>
      </c>
      <c r="U6" s="167"/>
      <c r="V6" s="168">
        <f ca="1">IF(C6="",NA(),MATCH($B6&amp;$C6,'Smelter Look-up'!$J:$J,0))</f>
        <v>450</v>
      </c>
      <c r="X6" s="169">
        <f t="shared" ca="1" si="1"/>
        <v>0</v>
      </c>
      <c r="AB6" s="312" t="str">
        <f t="shared" ca="1" si="2"/>
        <v>Nickel</v>
      </c>
      <c r="AC6" s="169" t="str">
        <f t="shared" ref="AC6:AC69" ca="1" si="3">B6</f>
        <v>Nickel</v>
      </c>
      <c r="AD6" s="169" t="str">
        <f t="shared" ref="AD6:AD69" ca="1" si="4">IF(C6="Smelter not listed",D6,C6)</f>
        <v>ICoNiChem Widnes Ltd</v>
      </c>
    </row>
    <row r="7" spans="1:34" s="169" customFormat="1" ht="102">
      <c r="A7" s="196" t="s">
        <v>20173</v>
      </c>
      <c r="B7" s="302" t="str">
        <f ca="1">IF(LEN(A7)=0,"",INDEX('Smelter Look-up'!$A:$A,MATCH($A7,'Smelter Look-up'!$E:$E,0)))</f>
        <v>Nickel</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CID004055</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 ca="1">IF(C7="",NA(),MATCH($B7&amp;$C7,'Smelter Look-up'!$J:$J,0))</f>
        <v>471</v>
      </c>
      <c r="X7" s="169">
        <f t="shared" ca="1" si="1"/>
        <v>0</v>
      </c>
      <c r="AB7" s="312" t="str">
        <f t="shared" ca="1" si="2"/>
        <v>Nickel</v>
      </c>
      <c r="AC7" s="169" t="str">
        <f t="shared" ca="1" si="3"/>
        <v>Nickel</v>
      </c>
      <c r="AD7" s="169" t="str">
        <f t="shared" ca="1" si="4"/>
        <v>Niihama Nickel Refinery, Sumitomo Metal Mining</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Kingbright Electronic Co.,Ltd.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Benson Huang</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sales@cn.kingbright.com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886-2-2249 9224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Benson Huang</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sales@cn.kingbright.com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45953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http://www.kingbright.com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00000000-0002-0000-0600-000000000000}">
      <formula1>SmelterdropX</formula1>
    </dataValidation>
    <dataValidation allowBlank="1" showErrorMessage="1" sqref="D5:E2504" xr:uid="{00000000-0002-0000-0600-000001000000}"/>
    <dataValidation type="list" allowBlank="1" showInputMessage="1" showErrorMessage="1" sqref="B5:B2504" xr:uid="{00000000-0002-0000-0600-000002000000}">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Andreas Spiegels | Kingbright Europe</cp:lastModifiedBy>
  <cp:revision/>
  <dcterms:created xsi:type="dcterms:W3CDTF">2010-06-21T21:00:23Z</dcterms:created>
  <dcterms:modified xsi:type="dcterms:W3CDTF">2025-11-12T06:37:06Z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